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-240" yWindow="-195" windowWidth="14490" windowHeight="12990" tabRatio="895"/>
  </bookViews>
  <sheets>
    <sheet name="설계서 표지" sheetId="93" r:id="rId1"/>
    <sheet name="설계설명서" sheetId="94" r:id="rId2"/>
    <sheet name="설계내역서" sheetId="95" r:id="rId3"/>
    <sheet name="예정공정표" sheetId="96" r:id="rId4"/>
    <sheet name="원가계산서" sheetId="97" r:id="rId5"/>
    <sheet name="내역서" sheetId="92" r:id="rId6"/>
    <sheet name="철거발생품" sheetId="20" state="hidden" r:id="rId7"/>
    <sheet name="수량산출(공종별)" sheetId="28" state="hidden" r:id="rId8"/>
    <sheet name="제잡표지" sheetId="16" state="hidden" r:id="rId9"/>
    <sheet name="철거발생품간지" sheetId="74" state="hidden" r:id="rId10"/>
  </sheets>
  <externalReferences>
    <externalReference r:id="rId11"/>
  </externalReferences>
  <definedNames>
    <definedName name="__IntlFixup" hidden="1">TRUE</definedName>
    <definedName name="_Fill" hidden="1">#REF!</definedName>
    <definedName name="_xlnm._FilterDatabase" localSheetId="7" hidden="1">'수량산출(공종별)'!$A$4:$F$556</definedName>
    <definedName name="_Key1" hidden="1">[1]내역서!#REF!</definedName>
    <definedName name="_Key2" hidden="1">[1]내역서!#REF!</definedName>
    <definedName name="_Order1" hidden="1">255</definedName>
    <definedName name="_Order2" hidden="1">255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dfh" hidden="1">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5">내역서!$A$1:$M$77</definedName>
    <definedName name="_xlnm.Print_Area" localSheetId="2">설계내역서!$A$1:$K$21</definedName>
    <definedName name="_xlnm.Print_Area" localSheetId="7">'수량산출(공종별)'!$A$1:$D$556</definedName>
    <definedName name="_xlnm.Print_Area" localSheetId="3">예정공정표!$A$1:$P$60</definedName>
    <definedName name="_xlnm.Print_Area" localSheetId="4">원가계산서!$A$1:$G$29</definedName>
    <definedName name="_xlnm.Print_Area" localSheetId="6">철거발생품!$A$1:$I$31</definedName>
    <definedName name="_xlnm.Print_Titles" localSheetId="5">내역서!$1:$3</definedName>
    <definedName name="wetw" hidden="1">[1]내역서!#REF!</definedName>
    <definedName name="개화산2" hidden="1">#REF!</definedName>
    <definedName name="공정" hidden="1">[1]내역서!#REF!</definedName>
    <definedName name="공정예정" hidden="1">[1]내역서!#REF!</definedName>
    <definedName name="납품" hidden="1">#REF!</definedName>
    <definedName name="ㄷㅅㅅㅅㅅㅅㅅㅅㅅㅅㅅㅅㅅㄱㄿ" hidden="1">#REF!</definedName>
    <definedName name="단가산출2" hidden="1">#REF!</definedName>
    <definedName name="레일가스압접시공개요도" hidden="1">[1]내역서!#REF!</definedName>
    <definedName name="산출내역서5차" hidden="1">#REF!</definedName>
    <definedName name="수량산출서2" hidden="1">[1]내역서!#REF!</definedName>
    <definedName name="ㅇ" hidden="1">#REF!</definedName>
    <definedName name="ㅇㅇㅇ" hidden="1">#REF!</definedName>
    <definedName name="ㅇㅎㄷㄷ" hidden="1">#REF!</definedName>
    <definedName name="예정공" hidden="1">#REF!</definedName>
    <definedName name="예정공정" hidden="1">[1]내역서!#REF!</definedName>
    <definedName name="예정공정표" hidden="1">[1]내역서!#REF!</definedName>
    <definedName name="ㅈㄷㄱ" hidden="1">[1]내역서!#REF!</definedName>
    <definedName name="충정로구내" hidden="1">[1]내역서!#REF!</definedName>
  </definedNames>
  <calcPr calcId="125725"/>
</workbook>
</file>

<file path=xl/calcChain.xml><?xml version="1.0" encoding="utf-8"?>
<calcChain xmlns="http://schemas.openxmlformats.org/spreadsheetml/2006/main">
  <c r="D8" i="20"/>
  <c r="D15" l="1"/>
  <c r="F5" l="1"/>
  <c r="F6"/>
  <c r="F7"/>
  <c r="D31" l="1"/>
  <c r="D30"/>
  <c r="D29"/>
  <c r="D28"/>
  <c r="D11"/>
  <c r="D10"/>
  <c r="D9"/>
  <c r="D7"/>
  <c r="D6"/>
  <c r="D5"/>
  <c r="D524" i="28" l="1"/>
  <c r="D523" s="1"/>
  <c r="D7"/>
  <c r="D6" s="1"/>
  <c r="D10"/>
  <c r="D9" s="1"/>
  <c r="D13"/>
  <c r="D12" s="1"/>
  <c r="D16"/>
  <c r="D15" s="1"/>
  <c r="D19"/>
  <c r="D18" s="1"/>
  <c r="D22"/>
  <c r="D21" s="1"/>
  <c r="D25"/>
  <c r="D24" s="1"/>
  <c r="D28"/>
  <c r="D27" s="1"/>
  <c r="D31"/>
  <c r="D30" s="1"/>
  <c r="D34"/>
  <c r="D33" s="1"/>
  <c r="D37"/>
  <c r="D36" s="1"/>
  <c r="D40"/>
  <c r="D39" s="1"/>
  <c r="D44"/>
  <c r="D43" s="1"/>
  <c r="D60"/>
  <c r="D59" s="1"/>
  <c r="D68"/>
  <c r="D67" s="1"/>
  <c r="D76"/>
  <c r="D75" s="1"/>
  <c r="D92"/>
  <c r="D91" s="1"/>
  <c r="D95"/>
  <c r="D94" s="1"/>
  <c r="D42" s="1"/>
  <c r="D117"/>
  <c r="D116" s="1"/>
  <c r="D139"/>
  <c r="D138" s="1"/>
  <c r="D142"/>
  <c r="D141" s="1"/>
  <c r="D145"/>
  <c r="D144" s="1"/>
  <c r="D148"/>
  <c r="D147" s="1"/>
  <c r="D151"/>
  <c r="D150" s="1"/>
  <c r="D154"/>
  <c r="D153" s="1"/>
  <c r="D175"/>
  <c r="D179"/>
  <c r="D178" s="1"/>
  <c r="D182"/>
  <c r="D181" s="1"/>
  <c r="D185"/>
  <c r="D184" s="1"/>
  <c r="D188"/>
  <c r="D187" s="1"/>
  <c r="D191"/>
  <c r="D190" s="1"/>
  <c r="D215"/>
  <c r="D214" s="1"/>
  <c r="D213" s="1"/>
  <c r="D219"/>
  <c r="D218" s="1"/>
  <c r="D217" s="1"/>
  <c r="D223"/>
  <c r="D222" s="1"/>
  <c r="D221" s="1"/>
  <c r="D227"/>
  <c r="D226" s="1"/>
  <c r="D225" s="1"/>
  <c r="D231"/>
  <c r="D230" s="1"/>
  <c r="D229" s="1"/>
  <c r="D236"/>
  <c r="D235" s="1"/>
  <c r="D233" s="1"/>
  <c r="D241"/>
  <c r="D240" s="1"/>
  <c r="D238" s="1"/>
  <c r="D247"/>
  <c r="D246" s="1"/>
  <c r="D244" s="1"/>
  <c r="D252"/>
  <c r="D251" s="1"/>
  <c r="D250" s="1"/>
  <c r="D258"/>
  <c r="D257" s="1"/>
  <c r="D256" s="1"/>
  <c r="D255" s="1"/>
  <c r="D260"/>
  <c r="D268"/>
  <c r="D266" s="1"/>
  <c r="D265" s="1"/>
  <c r="D272"/>
  <c r="D271" s="1"/>
  <c r="D276"/>
  <c r="D275" s="1"/>
  <c r="D279"/>
  <c r="D284"/>
  <c r="D283" s="1"/>
  <c r="D289"/>
  <c r="D288" s="1"/>
  <c r="D287" s="1"/>
  <c r="D293"/>
  <c r="D292" s="1"/>
  <c r="D291" s="1"/>
  <c r="D298"/>
  <c r="D297" s="1"/>
  <c r="D296" s="1"/>
  <c r="D301"/>
  <c r="D308"/>
  <c r="D307" s="1"/>
  <c r="D306" s="1"/>
  <c r="D311"/>
  <c r="D318"/>
  <c r="D317" s="1"/>
  <c r="D316" s="1"/>
  <c r="D323"/>
  <c r="D322" s="1"/>
  <c r="D321" s="1"/>
  <c r="D328"/>
  <c r="D327" s="1"/>
  <c r="D326" s="1"/>
  <c r="D333"/>
  <c r="D332" s="1"/>
  <c r="D331" s="1"/>
  <c r="D338"/>
  <c r="D337" s="1"/>
  <c r="D336" s="1"/>
  <c r="D343"/>
  <c r="D342" s="1"/>
  <c r="D341" s="1"/>
  <c r="D348"/>
  <c r="D347" s="1"/>
  <c r="D346" s="1"/>
  <c r="D352"/>
  <c r="D351" s="1"/>
  <c r="D358"/>
  <c r="D357" s="1"/>
  <c r="D356" s="1"/>
  <c r="D361"/>
  <c r="D366"/>
  <c r="D373"/>
  <c r="D372" s="1"/>
  <c r="D371" s="1"/>
  <c r="D377"/>
  <c r="D376" s="1"/>
  <c r="D383"/>
  <c r="D382" s="1"/>
  <c r="D381" s="1"/>
  <c r="D388"/>
  <c r="D386" s="1"/>
  <c r="D394"/>
  <c r="D393" s="1"/>
  <c r="D391" s="1"/>
  <c r="D396"/>
  <c r="D401"/>
  <c r="D406"/>
  <c r="D414"/>
  <c r="D412" s="1"/>
  <c r="D411" s="1"/>
  <c r="D416"/>
  <c r="D422"/>
  <c r="D421" s="1"/>
  <c r="D426"/>
  <c r="D431"/>
  <c r="D436"/>
  <c r="D441"/>
  <c r="D446"/>
  <c r="D451"/>
  <c r="D458"/>
  <c r="D457" s="1"/>
  <c r="D456" s="1"/>
  <c r="D463"/>
  <c r="D461" s="1"/>
  <c r="D467"/>
  <c r="D465" s="1"/>
  <c r="D472"/>
  <c r="D470" s="1"/>
  <c r="D477"/>
  <c r="D475" s="1"/>
  <c r="D482"/>
  <c r="D481" s="1"/>
  <c r="D480" s="1"/>
  <c r="D488"/>
  <c r="D487" s="1"/>
  <c r="D486" s="1"/>
  <c r="D493"/>
  <c r="D492" s="1"/>
  <c r="D491" s="1"/>
  <c r="D497"/>
  <c r="D496" s="1"/>
  <c r="D503"/>
  <c r="D502" s="1"/>
  <c r="D510"/>
  <c r="D509" s="1"/>
  <c r="D508" s="1"/>
  <c r="D514"/>
  <c r="D513" s="1"/>
  <c r="D512" s="1"/>
  <c r="D519"/>
  <c r="D518" s="1"/>
  <c r="D517" s="1"/>
  <c r="D530"/>
  <c r="D529" s="1"/>
  <c r="D534"/>
  <c r="D533" s="1"/>
  <c r="D532" s="1"/>
  <c r="D538"/>
  <c r="D537" s="1"/>
  <c r="D541"/>
  <c r="D540" s="1"/>
  <c r="D545"/>
  <c r="D544" s="1"/>
  <c r="D548"/>
  <c r="D547" s="1"/>
  <c r="D551"/>
  <c r="D550" s="1"/>
  <c r="D555"/>
  <c r="D554" s="1"/>
  <c r="D553" s="1"/>
  <c r="D522" l="1"/>
  <c r="D536"/>
  <c r="D460"/>
  <c r="D212"/>
  <c r="D543"/>
  <c r="D270"/>
</calcChain>
</file>

<file path=xl/comments1.xml><?xml version="1.0" encoding="utf-8"?>
<comments xmlns="http://schemas.openxmlformats.org/spreadsheetml/2006/main">
  <authors>
    <author/>
  </authors>
  <commentList>
    <comment ref="J67" authorId="0">
      <text>
        <r>
          <rPr>
            <sz val="8"/>
            <color indexed="8"/>
            <rFont val="Arial"/>
            <family val="2"/>
          </rPr>
          <t>AB열에 수식을 나누어 참조하였습니다.</t>
        </r>
      </text>
    </comment>
  </commentList>
</comments>
</file>

<file path=xl/sharedStrings.xml><?xml version="1.0" encoding="utf-8"?>
<sst xmlns="http://schemas.openxmlformats.org/spreadsheetml/2006/main" count="1747" uniqueCount="682">
  <si>
    <t>단위</t>
    <phoneticPr fontId="10" type="noConversion"/>
  </si>
  <si>
    <t>비고</t>
    <phoneticPr fontId="10" type="noConversion"/>
  </si>
  <si>
    <t xml:space="preserve">   ㅇ 망간크로싱 #8 훼손에 따른 보수 대비 1개</t>
    <phoneticPr fontId="13" type="noConversion"/>
  </si>
  <si>
    <t xml:space="preserve">   ㅇ 망간크로싱 #10 훼손에 따른 보수 대비 1개</t>
    <phoneticPr fontId="13" type="noConversion"/>
  </si>
  <si>
    <t xml:space="preserve">   ㅇ 망간크로싱 #12 훼손에 따른 보수 대비 1개</t>
    <phoneticPr fontId="13" type="noConversion"/>
  </si>
  <si>
    <t>【 망간크로싱교환 】</t>
    <phoneticPr fontId="11" type="noConversion"/>
  </si>
  <si>
    <t xml:space="preserve">   ㅇ 방화,도봉 차량기지에 1회씩 설치</t>
    <phoneticPr fontId="13" type="noConversion"/>
  </si>
  <si>
    <t xml:space="preserve">   ㅇ 본선 0.100km×1 = 0.100km</t>
    <phoneticPr fontId="13" type="noConversion"/>
  </si>
  <si>
    <t>【장대레일재설정】</t>
    <phoneticPr fontId="13" type="noConversion"/>
  </si>
  <si>
    <t>9. 레일절단(60KG,지상부,야간)</t>
    <phoneticPr fontId="11" type="noConversion"/>
  </si>
  <si>
    <t>10. 레일절단(50kg,지상부,야간)</t>
    <phoneticPr fontId="13" type="noConversion"/>
  </si>
  <si>
    <t xml:space="preserve">    - 본선 및 지상구간 단가계약 공종유지 수량</t>
  </si>
  <si>
    <t>7호선 강남구청역구내(하) 24k282~24k457 = 175 : 3개소</t>
    <phoneticPr fontId="13" type="noConversion"/>
  </si>
  <si>
    <t>8호선 가락시장~문정(하) 8k687~8k905 = 218 : 4개소</t>
    <phoneticPr fontId="13" type="noConversion"/>
  </si>
  <si>
    <t>8호선 몽촌토성역구내(하) 4k361~4k997 = 636 : 8개소</t>
    <phoneticPr fontId="13" type="noConversion"/>
  </si>
  <si>
    <t>□ 5호선~8호선 - 레일교환(한쪽) 연장 / 10m</t>
    <phoneticPr fontId="14" type="noConversion"/>
  </si>
  <si>
    <t>레일내의 축응력을 재분포시켜 주므로써 레일장출 및 좌굴 예방</t>
  </si>
  <si>
    <t>계</t>
    <phoneticPr fontId="10" type="noConversion"/>
  </si>
  <si>
    <t>27. 목단침목 상하차(지하부,야간)</t>
    <phoneticPr fontId="11" type="noConversion"/>
  </si>
  <si>
    <t>공</t>
  </si>
  <si>
    <t>단위</t>
  </si>
  <si>
    <t>개</t>
  </si>
  <si>
    <t>m</t>
  </si>
  <si>
    <t>개소</t>
  </si>
  <si>
    <t xml:space="preserve">   ㅇ 5호선 상일~고덕기지(상,하선) 상시공종유지를 위하여 0.100km적용</t>
    <phoneticPr fontId="13" type="noConversion"/>
  </si>
  <si>
    <t>레일바꿔놓기</t>
    <phoneticPr fontId="13" type="noConversion"/>
  </si>
  <si>
    <t>15. 레일절단(60KG,지하부,야간)</t>
    <phoneticPr fontId="11" type="noConversion"/>
  </si>
  <si>
    <t>19. 레일절단(60KG,지상부,주간)</t>
    <phoneticPr fontId="11" type="noConversion"/>
  </si>
  <si>
    <t>20. 체결구해체 및 조임(지하부,야간)</t>
    <phoneticPr fontId="11" type="noConversion"/>
  </si>
  <si>
    <t>21. 체결구해체 및 조임(지상부,야간)</t>
    <phoneticPr fontId="11" type="noConversion"/>
  </si>
  <si>
    <t>22. 체결구해체 및 조임(지상부,주간)</t>
    <phoneticPr fontId="11" type="noConversion"/>
  </si>
  <si>
    <t>23. 목단침목 상하차(지하부,야간)</t>
    <phoneticPr fontId="11" type="noConversion"/>
  </si>
  <si>
    <t>ㅇ 레일교환(한쪽)</t>
    <phoneticPr fontId="13" type="noConversion"/>
  </si>
  <si>
    <t>3. 레일가스압접(60kg,열처리레일,장척화,지상부,주간)</t>
    <phoneticPr fontId="13" type="noConversion"/>
  </si>
  <si>
    <t>4. 레일가스압접(60kg,보통레일,장척화,지상부,주간)</t>
    <phoneticPr fontId="13" type="noConversion"/>
  </si>
  <si>
    <t>8. 레일교환(60KG,RCT,지하부,야간,한쪽)</t>
    <phoneticPr fontId="11" type="noConversion"/>
  </si>
  <si>
    <t>□ 5호선~8호선</t>
    <phoneticPr fontId="13" type="noConversion"/>
  </si>
  <si>
    <t xml:space="preserve">    - 본선 및 지상구간 단가계약 공종유지 수량</t>
    <phoneticPr fontId="13" type="noConversion"/>
  </si>
  <si>
    <t>13. 레일교환(50KG,PCT,지상부,주간,한쪽)</t>
    <phoneticPr fontId="11" type="noConversion"/>
  </si>
  <si>
    <t>14. 레일교환(50KG,PCT,지상부,야간,한쪽)</t>
    <phoneticPr fontId="11" type="noConversion"/>
  </si>
  <si>
    <t>16. 레일절단(60KG,지상부,주간)</t>
    <phoneticPr fontId="11" type="noConversion"/>
  </si>
  <si>
    <t>17. 레일절단(60KG,지상부,야간)</t>
    <phoneticPr fontId="11" type="noConversion"/>
  </si>
  <si>
    <t>18. 레일절단(50KG,지상부,주간)</t>
    <phoneticPr fontId="11" type="noConversion"/>
  </si>
  <si>
    <t>19. 레일절단(50KG,지상부,야간)</t>
    <phoneticPr fontId="11" type="noConversion"/>
  </si>
  <si>
    <t>20. 레일절단(50KG,지하부,야간)</t>
    <phoneticPr fontId="11" type="noConversion"/>
  </si>
  <si>
    <t>21. 체결구해체 및 조임(한쪽,지하부,야간)</t>
    <phoneticPr fontId="11" type="noConversion"/>
  </si>
  <si>
    <t>23. 체결구해체 및 조임(한쪽,지상부,주간)</t>
    <phoneticPr fontId="11" type="noConversion"/>
  </si>
  <si>
    <t>22. 체결구해체 및 조임(한쪽,지상부,야간)</t>
    <phoneticPr fontId="11" type="noConversion"/>
  </si>
  <si>
    <t>24. 체결구해체 및 조임(지하부,야간)</t>
    <phoneticPr fontId="11" type="noConversion"/>
  </si>
  <si>
    <t>25. 체결구해체 및 조임(지상부,야간)</t>
    <phoneticPr fontId="11" type="noConversion"/>
  </si>
  <si>
    <t>26. 체결구해체 및 조임(지상부,주간)</t>
    <phoneticPr fontId="11" type="noConversion"/>
  </si>
  <si>
    <t>3. 장대레일바꿔놓기(RCT,60KG,지하부,야간)</t>
    <phoneticPr fontId="11" type="noConversion"/>
  </si>
  <si>
    <t xml:space="preserve">    - 본선 정척레일구간 단가계약 공종유지를 위하여 수량 10m 적용 </t>
    <phoneticPr fontId="13" type="noConversion"/>
  </si>
  <si>
    <t>8. 레일절단(60KG,지상부,주간)</t>
    <phoneticPr fontId="11" type="noConversion"/>
  </si>
  <si>
    <t>9. 체결구해체 및 조임(지상부,주간)</t>
    <phoneticPr fontId="11" type="noConversion"/>
  </si>
  <si>
    <t>10. 체결구해체 및 조임(지상부,야간)</t>
    <phoneticPr fontId="11" type="noConversion"/>
  </si>
  <si>
    <t>11. 체결구해체 및 조임(지하부,야간)</t>
    <phoneticPr fontId="11" type="noConversion"/>
  </si>
  <si>
    <t xml:space="preserve">    - 레일훼손(1건) 대비 호선별 1개씩</t>
    <phoneticPr fontId="11" type="noConversion"/>
  </si>
  <si>
    <t xml:space="preserve">      수량 : 4개소호선×1개소 =  4개소 </t>
    <phoneticPr fontId="13" type="noConversion"/>
  </si>
  <si>
    <t>7. 레일교환(60KG,PCT,지상부,주간,한쪽)</t>
    <phoneticPr fontId="11" type="noConversion"/>
  </si>
  <si>
    <t>8. 레일교환(60KG,PCT,지상부,야간,한쪽)</t>
    <phoneticPr fontId="11" type="noConversion"/>
  </si>
  <si>
    <t>9. 레일교환(60KG,PCT,지상부,주간,양쪽)</t>
    <phoneticPr fontId="11" type="noConversion"/>
  </si>
  <si>
    <t>10. 레일교환(60KG,PCT,지상부,야간,양쪽)</t>
    <phoneticPr fontId="11" type="noConversion"/>
  </si>
  <si>
    <t>11. 레일교환(50KG,PCT,지상부,주간,양쪽)</t>
    <phoneticPr fontId="11" type="noConversion"/>
  </si>
  <si>
    <t>12. 레일교환(50KG,PCT,지상부,야간,양쪽)</t>
    <phoneticPr fontId="11" type="noConversion"/>
  </si>
  <si>
    <t>15. 레일교환(60KG,WT,지상부,주간,양쪽)</t>
    <phoneticPr fontId="11" type="noConversion"/>
  </si>
  <si>
    <t>16. 레일교환(60KG,WT,지상부,야간,양쪽)</t>
    <phoneticPr fontId="11" type="noConversion"/>
  </si>
  <si>
    <t>17. 레일교환(60KG,WT,지상부,주간,한쪽)</t>
    <phoneticPr fontId="11" type="noConversion"/>
  </si>
  <si>
    <t>17. 레일교환(60KG,WT,지상부,야간,한쪽)</t>
    <phoneticPr fontId="11" type="noConversion"/>
  </si>
  <si>
    <t>응급수시보수</t>
    <phoneticPr fontId="13" type="noConversion"/>
  </si>
  <si>
    <t xml:space="preserve">□ 5,6,7,8호선 </t>
    <phoneticPr fontId="13" type="noConversion"/>
  </si>
  <si>
    <t>18. 레일절단(60KG,지상부,야간)</t>
    <phoneticPr fontId="11" type="noConversion"/>
  </si>
  <si>
    <t xml:space="preserve">   ㅇ 레일바꿔놓기</t>
  </si>
  <si>
    <t xml:space="preserve">   ㅇ 응급수시보수</t>
  </si>
  <si>
    <t xml:space="preserve">   ㅇ 장대레일 재설정</t>
  </si>
  <si>
    <t xml:space="preserve">    - 신축부 절단개소에 대한 용접(신축부 1개당 2개소)</t>
  </si>
  <si>
    <t xml:space="preserve">    - 수량 : 장대레일부설구간(200m) 1구간(신축부 1개)×2개소 </t>
    <phoneticPr fontId="13" type="noConversion"/>
  </si>
  <si>
    <t xml:space="preserve">   ㅇ 장대레일 재설정</t>
    <phoneticPr fontId="13" type="noConversion"/>
  </si>
  <si>
    <t xml:space="preserve">    - 7호선 뚝섬유원지~청담(상,하) 신축전후구간중 1구간</t>
    <phoneticPr fontId="13" type="noConversion"/>
  </si>
  <si>
    <t xml:space="preserve">    - 수량 : 장대레일부설구간 1구간×2개소 = 2개소</t>
    <phoneticPr fontId="13" type="noConversion"/>
  </si>
  <si>
    <t xml:space="preserve">    - 레일축력 해소를 위한 장대레일 재설정(곡선부 1개당 2개소)</t>
    <phoneticPr fontId="13" type="noConversion"/>
  </si>
  <si>
    <t xml:space="preserve">    - 수량 : 장대레일부설구간(100m) 1구간×2개소 </t>
    <phoneticPr fontId="13" type="noConversion"/>
  </si>
  <si>
    <t xml:space="preserve">    - 신축부 절단개소에 대한 용접(신축부 1개당 2개소)</t>
    <phoneticPr fontId="13" type="noConversion"/>
  </si>
  <si>
    <t xml:space="preserve">    - 5호선 상일~고덕기지 48k902~49k367(상,하선)</t>
    <phoneticPr fontId="13" type="noConversion"/>
  </si>
  <si>
    <t xml:space="preserve">    - 수량 : 신축부 4개×2 = 8개소</t>
    <phoneticPr fontId="13" type="noConversion"/>
  </si>
  <si>
    <t xml:space="preserve">    - 본선 0.200km×1개 분소(열처리레일) (곡선부 1개당 2개소)</t>
    <phoneticPr fontId="11" type="noConversion"/>
  </si>
  <si>
    <t>개</t>
    <phoneticPr fontId="11" type="noConversion"/>
  </si>
  <si>
    <t>26. 레일절단(60KG,지하부,야간)</t>
    <phoneticPr fontId="11" type="noConversion"/>
  </si>
  <si>
    <t>품    명</t>
  </si>
  <si>
    <t>식</t>
  </si>
  <si>
    <t>8호선 가락시장~문정(하) 8k687~8k905 = 218 : 9개소</t>
    <phoneticPr fontId="13" type="noConversion"/>
  </si>
  <si>
    <t>8호선 몽촌토성역구내(하) 4k361~4k997 = 636 : 25개소</t>
    <phoneticPr fontId="13" type="noConversion"/>
  </si>
  <si>
    <t>19. 레일교환(50KG,WT,지상부,주간,양쪽)</t>
    <phoneticPr fontId="11" type="noConversion"/>
  </si>
  <si>
    <t>20. 레일교환(50KG,WT,지상부,야간,양쪽)</t>
    <phoneticPr fontId="11" type="noConversion"/>
  </si>
  <si>
    <t>21. 레일교환(50KG,WT,지상부,주간,한쪽)</t>
    <phoneticPr fontId="11" type="noConversion"/>
  </si>
  <si>
    <t>22. 레일교환(50KG,WT,지상부,야간,한쪽)</t>
    <phoneticPr fontId="11" type="noConversion"/>
  </si>
  <si>
    <t>23. 레일교환(60KG,RCT,지하부,야간,양쪽)</t>
    <phoneticPr fontId="11" type="noConversion"/>
  </si>
  <si>
    <t>24. 레일절단(60KG,지상부,주간)</t>
    <phoneticPr fontId="11" type="noConversion"/>
  </si>
  <si>
    <t xml:space="preserve">    - 수량 : 1건×10m(내,외측) : 16개</t>
    <phoneticPr fontId="11" type="noConversion"/>
  </si>
  <si>
    <t>25. 레일절단(60KG,지상부,야간)</t>
    <phoneticPr fontId="11" type="noConversion"/>
  </si>
  <si>
    <t>27. 레일절단(50KG,지하부,주간)</t>
    <phoneticPr fontId="11" type="noConversion"/>
  </si>
  <si>
    <t>28. 레일절단(50KG,지상부,야간)</t>
    <phoneticPr fontId="11" type="noConversion"/>
  </si>
  <si>
    <t>29. 레일절단(50KG,지하부,야간)</t>
    <phoneticPr fontId="11" type="noConversion"/>
  </si>
  <si>
    <t>30. 레일청공(50KG~50KG,지상부,주간)</t>
    <phoneticPr fontId="11" type="noConversion"/>
  </si>
  <si>
    <t xml:space="preserve">    - 수량 : 1건×10m(내,외측) : 6개</t>
    <phoneticPr fontId="11" type="noConversion"/>
  </si>
  <si>
    <t>공당</t>
    <phoneticPr fontId="13" type="noConversion"/>
  </si>
  <si>
    <t>31. 레일청공(50KG~50KG,지상부,야간)</t>
    <phoneticPr fontId="11" type="noConversion"/>
  </si>
  <si>
    <t>32. 레일청공(50KG~50KG,지하부,야간)</t>
    <phoneticPr fontId="11" type="noConversion"/>
  </si>
  <si>
    <t>35. 체결구해체 및 조임(지상부,주간)</t>
    <phoneticPr fontId="11" type="noConversion"/>
  </si>
  <si>
    <t>36. 체결구해체 및 조임(지상부,야간)</t>
    <phoneticPr fontId="11" type="noConversion"/>
  </si>
  <si>
    <t>37. 체결구해체 및 조임(지하부,야간)</t>
    <phoneticPr fontId="11" type="noConversion"/>
  </si>
  <si>
    <t>38. 체결구해체 및 조임(한쪽,지상부,주간)</t>
    <phoneticPr fontId="11" type="noConversion"/>
  </si>
  <si>
    <t>39. 체결구해체 및 조임(한쪽,지상부,야간)</t>
    <phoneticPr fontId="11" type="noConversion"/>
  </si>
  <si>
    <t>40. 체결구해체 및 조임(한쪽,지하부,야간)</t>
    <phoneticPr fontId="11" type="noConversion"/>
  </si>
  <si>
    <t>고용보험료</t>
    <phoneticPr fontId="11" type="noConversion"/>
  </si>
  <si>
    <t>5등급이하 대상공사               (직접노무비+간접노무비)×0.67%</t>
    <phoneticPr fontId="11" type="noConversion"/>
  </si>
  <si>
    <t>건강보험료</t>
    <phoneticPr fontId="11" type="noConversion"/>
  </si>
  <si>
    <t>공사기간 1개월 이상 모든 공사    (직접노무비)×1.49%</t>
    <phoneticPr fontId="11" type="noConversion"/>
  </si>
  <si>
    <t>연금보험료</t>
    <phoneticPr fontId="11" type="noConversion"/>
  </si>
  <si>
    <t>공사기간 1개월 이상 모든 공사    (직접노무비)×2.43%</t>
    <phoneticPr fontId="11" type="noConversion"/>
  </si>
  <si>
    <t>퇴직공제부금비</t>
    <phoneticPr fontId="11" type="noConversion"/>
  </si>
  <si>
    <t xml:space="preserve"> 경 비</t>
    <phoneticPr fontId="11" type="noConversion"/>
  </si>
  <si>
    <t>산업안전보건관리비</t>
    <phoneticPr fontId="11" type="noConversion"/>
  </si>
  <si>
    <t>총공사금액 4천만원이상공사 (재료비+직접노무비)×2.48%</t>
    <phoneticPr fontId="11" type="noConversion"/>
  </si>
  <si>
    <t>공사원가+간접노무비+산재보험료+고용보험료+기타경비+산업안전보건관리비</t>
    <phoneticPr fontId="11" type="noConversion"/>
  </si>
  <si>
    <t>1. 장대레일재설정(60kg,지하부,야간)</t>
    <phoneticPr fontId="11" type="noConversion"/>
  </si>
  <si>
    <t>장대레일재설정</t>
    <phoneticPr fontId="13" type="noConversion"/>
  </si>
  <si>
    <t xml:space="preserve">   ㅇ 본선 0.100km×1개분소(열처리구간)</t>
    <phoneticPr fontId="11" type="noConversion"/>
  </si>
  <si>
    <t>2. 장대레일재설정(60kg,지상부,야간)</t>
    <phoneticPr fontId="11" type="noConversion"/>
  </si>
  <si>
    <t xml:space="preserve">   ㅇ 7호선 뚝섬유원지~청담(상,하) 상시공종유지를 위하여 0.100km적용</t>
    <phoneticPr fontId="13" type="noConversion"/>
  </si>
  <si>
    <t xml:space="preserve">   ㅇ 수량 : 장대레일부설구간 2구간×100m=200m</t>
    <phoneticPr fontId="13" type="noConversion"/>
  </si>
  <si>
    <t>3. 장대레일재설정(50kg,지상부,야간)</t>
    <phoneticPr fontId="11" type="noConversion"/>
  </si>
  <si>
    <r>
      <t>1. 레일가스압접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기계설치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및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철거</t>
    </r>
    <r>
      <rPr>
        <b/>
        <sz val="10"/>
        <color indexed="8"/>
        <rFont val="굴림체"/>
        <family val="3"/>
        <charset val="129"/>
      </rPr>
      <t>(</t>
    </r>
    <r>
      <rPr>
        <b/>
        <sz val="10"/>
        <color indexed="8"/>
        <rFont val="굴림체"/>
        <family val="3"/>
        <charset val="129"/>
      </rPr>
      <t>지상부</t>
    </r>
    <r>
      <rPr>
        <b/>
        <sz val="10"/>
        <color indexed="8"/>
        <rFont val="굴림체"/>
        <family val="3"/>
        <charset val="129"/>
      </rPr>
      <t xml:space="preserve">, </t>
    </r>
    <r>
      <rPr>
        <b/>
        <sz val="10"/>
        <color indexed="8"/>
        <rFont val="굴림체"/>
        <family val="3"/>
        <charset val="129"/>
      </rPr>
      <t>주간</t>
    </r>
    <r>
      <rPr>
        <b/>
        <sz val="10"/>
        <color indexed="8"/>
        <rFont val="굴림체"/>
        <family val="3"/>
        <charset val="129"/>
      </rPr>
      <t>)</t>
    </r>
    <phoneticPr fontId="11" type="noConversion"/>
  </si>
  <si>
    <t>레일가스압접 기계설치 및 철거(지상부, 주간)</t>
  </si>
  <si>
    <r>
      <t>【 레일가스압접 기계설치 및 철거</t>
    </r>
    <r>
      <rPr>
        <b/>
        <sz val="10"/>
        <color indexed="8"/>
        <rFont val="굴림체"/>
        <family val="3"/>
        <charset val="129"/>
      </rPr>
      <t xml:space="preserve"> 】</t>
    </r>
    <phoneticPr fontId="11" type="noConversion"/>
  </si>
  <si>
    <t>수 량 산 출 서 (공종별)</t>
    <phoneticPr fontId="13" type="noConversion"/>
  </si>
  <si>
    <t>【레일교환(양쪽)】</t>
    <phoneticPr fontId="13" type="noConversion"/>
  </si>
  <si>
    <t>1. 테르미트용접(보통레일,60kg,1일4개소,지하부,야간)</t>
    <phoneticPr fontId="13" type="noConversion"/>
  </si>
  <si>
    <t>2. 테르미트용접(보통레일,60kg,1일4개소,지상부,야간)</t>
    <phoneticPr fontId="13" type="noConversion"/>
  </si>
  <si>
    <t>2. 테르미트용접(열처리레일,60kg,1일4개소,지하부,야간)</t>
    <phoneticPr fontId="13" type="noConversion"/>
  </si>
  <si>
    <t>7. 레일가스압접(50kg,보통레일,장척화,지상부,주간)</t>
    <phoneticPr fontId="13" type="noConversion"/>
  </si>
  <si>
    <t>□ 6호선(응암~봉화산), 7호선(도봉산~온수)</t>
    <phoneticPr fontId="13" type="noConversion"/>
  </si>
  <si>
    <t>4. 테르미트용접(보통레일,50kg,1일4개소,지상부,주간)</t>
    <phoneticPr fontId="13" type="noConversion"/>
  </si>
  <si>
    <t>5. 테르미트용접(보통레일,50kg,1일9개소,지상부,주간)</t>
    <phoneticPr fontId="11" type="noConversion"/>
  </si>
  <si>
    <t>비 고</t>
  </si>
  <si>
    <t>합  계</t>
    <phoneticPr fontId="11" type="noConversion"/>
  </si>
  <si>
    <t>규격</t>
    <phoneticPr fontId="11" type="noConversion"/>
  </si>
  <si>
    <t>수량</t>
    <phoneticPr fontId="11" type="noConversion"/>
  </si>
  <si>
    <t>41. 목단침목 상하차(지하부,야간)</t>
    <phoneticPr fontId="11" type="noConversion"/>
  </si>
  <si>
    <t>4. 장대레일재설정(50kg,지상부,주간)</t>
    <phoneticPr fontId="11" type="noConversion"/>
  </si>
  <si>
    <t>5. 테르미트용접(보통레일,60kg,1일4개소,지하부,야간)</t>
    <phoneticPr fontId="13" type="noConversion"/>
  </si>
  <si>
    <t>6. 테르미트용접(보통레일,60kg,1일4개소,지상부,야간)</t>
    <phoneticPr fontId="13" type="noConversion"/>
  </si>
  <si>
    <t>7. 테르미트용접(열처리레일,60kg,1일4개소,지하부,야간)</t>
    <phoneticPr fontId="13" type="noConversion"/>
  </si>
  <si>
    <t>8. 테르미트용접(보통레일,50kg,1일4개소,지상부,야간)</t>
    <phoneticPr fontId="11" type="noConversion"/>
  </si>
  <si>
    <t>10. 레일절단(60KG,지하부,야간)</t>
    <phoneticPr fontId="11" type="noConversion"/>
  </si>
  <si>
    <t>9. 테르미트용접(보통레일,50kg,1일4개소,지상부,주간)</t>
    <phoneticPr fontId="11" type="noConversion"/>
  </si>
  <si>
    <t>42. 테르미트용접(열처리레일,60kg,1일4개소,지상부,야간)</t>
    <phoneticPr fontId="11" type="noConversion"/>
  </si>
  <si>
    <t xml:space="preserve">    - 수량 : 1건×10m(내,외측) : 2개</t>
    <phoneticPr fontId="11" type="noConversion"/>
  </si>
  <si>
    <t>4. 레일가스압접(60kg,열처리레일,장척화,지상부,주간)</t>
    <phoneticPr fontId="13" type="noConversion"/>
  </si>
  <si>
    <t>5. 레일가스압접(60kg,보통레일,장척화,지상부,주간)</t>
    <phoneticPr fontId="13" type="noConversion"/>
  </si>
  <si>
    <t>식</t>
    <phoneticPr fontId="10" type="noConversion"/>
  </si>
  <si>
    <t>총공사비</t>
    <phoneticPr fontId="11" type="noConversion"/>
  </si>
  <si>
    <t>6호선 월곡역구내(하) 30k175~30k717 = 542 ÷ 10m = 54개</t>
    <phoneticPr fontId="13" type="noConversion"/>
  </si>
  <si>
    <t>8호선 가락시장~문정(하) 8k687~8k905 = 218 ÷ 10m = 21개</t>
    <phoneticPr fontId="13" type="noConversion"/>
  </si>
  <si>
    <t>8호선 몽촌토성역구내(하) 4k361~4k997 = 636 ÷ 10m = 63개</t>
    <phoneticPr fontId="13" type="noConversion"/>
  </si>
  <si>
    <t xml:space="preserve">      수량 : 4개 호선×2개소 =  8개소 </t>
    <phoneticPr fontId="13" type="noConversion"/>
  </si>
  <si>
    <t>□ 5,6,7,8호선</t>
    <phoneticPr fontId="13" type="noConversion"/>
  </si>
  <si>
    <t>【방진상자교환】</t>
    <phoneticPr fontId="13" type="noConversion"/>
  </si>
  <si>
    <t>1. 방진상자 교환(RCT,지하부,야간,곡선부,선로정정기이용,패드교환포함)</t>
    <phoneticPr fontId="13" type="noConversion"/>
  </si>
  <si>
    <t>개당</t>
    <phoneticPr fontId="13" type="noConversion"/>
  </si>
  <si>
    <t>방진상자 교환(RCT,지하부,야간,곡선부,선로정정기이용,패드교환포함)</t>
  </si>
  <si>
    <t>□ 5호선(방화~상일동,강동~마천)</t>
    <phoneticPr fontId="13" type="noConversion"/>
  </si>
  <si>
    <t>2. 방진상자 교환(RCT,지하부,야간,직선부,선로정정기이용,패드교환포함)</t>
    <phoneticPr fontId="13" type="noConversion"/>
  </si>
  <si>
    <t>방진상자 교환(RCT,지하부,야간,직선부,선로정정기이용,패드교환포함)</t>
  </si>
  <si>
    <t>□ 5호선(방화~상일동,강동~마천), 8호선(암사~모란)</t>
    <phoneticPr fontId="13" type="noConversion"/>
  </si>
  <si>
    <t xml:space="preserve">   ㅇ 상시공종유지를 위하여 수량 1개소 적용 </t>
    <phoneticPr fontId="13" type="noConversion"/>
  </si>
  <si>
    <t>【 체결장치 교환(직결궤도용, 4개소) 】</t>
    <phoneticPr fontId="11" type="noConversion"/>
  </si>
  <si>
    <t>1. 체결장치 교환(직결궤도용, 4개소)</t>
    <phoneticPr fontId="13" type="noConversion"/>
  </si>
  <si>
    <t>체결장치 교환(직결궤도용, 4개소)</t>
  </si>
  <si>
    <t>□ 6호선(응암~봉화산), 7호선(도봉산~온수), 8호선(잠실역구내)</t>
    <phoneticPr fontId="13" type="noConversion"/>
  </si>
  <si>
    <t xml:space="preserve">    - 직결궤도 도상 보수를 위한 상시공종 유지 수량 10개</t>
    <phoneticPr fontId="13" type="noConversion"/>
  </si>
  <si>
    <t>【 침목교환 】</t>
    <phoneticPr fontId="11" type="noConversion"/>
  </si>
  <si>
    <t>1. 침목교환(RCT→RCT,지하부,야간)</t>
    <phoneticPr fontId="11" type="noConversion"/>
  </si>
  <si>
    <t>침목교환(RCT→RCT,지하부,야간)</t>
  </si>
  <si>
    <t xml:space="preserve">   ㅇ 침목 훼손에 따른 보수 대비 10개</t>
    <phoneticPr fontId="13" type="noConversion"/>
  </si>
  <si>
    <t>2. 분기침목교환(WT→WT,지하부,야간)</t>
    <phoneticPr fontId="11" type="noConversion"/>
  </si>
  <si>
    <t>분기침목교환(WT→WT,지하부,야간)</t>
  </si>
  <si>
    <t xml:space="preserve">   ㅇ 분기 침목 훼손에 따른 보수 대비 10개</t>
    <phoneticPr fontId="13" type="noConversion"/>
  </si>
  <si>
    <t>1. 망간크로싱교환(60Kg,#8,지하부,야간)</t>
    <phoneticPr fontId="11" type="noConversion"/>
  </si>
  <si>
    <t>망간크로싱교환(60Kg,#8,지하부,야간)</t>
  </si>
  <si>
    <t>2. 망간크로싱교환(60Kg,#10,지하부,야간)</t>
    <phoneticPr fontId="13" type="noConversion"/>
  </si>
  <si>
    <t>망간크로싱교환(60Kg,#10,지하부,야간)</t>
  </si>
  <si>
    <t>3. 망간크로싱교환(60Kg,#12,지하부,야간)</t>
    <phoneticPr fontId="13" type="noConversion"/>
  </si>
  <si>
    <t>망간크로싱교환(60Kg,#12,지하부,야간)</t>
  </si>
  <si>
    <t>비고</t>
    <phoneticPr fontId="11" type="noConversion"/>
  </si>
  <si>
    <t>금  액</t>
  </si>
  <si>
    <t xml:space="preserve">단  가 </t>
  </si>
  <si>
    <t>간접노무비</t>
  </si>
  <si>
    <t>산재보험료</t>
  </si>
  <si>
    <t>순공사원가</t>
  </si>
  <si>
    <t>일반관리비</t>
  </si>
  <si>
    <t>이      윤</t>
  </si>
  <si>
    <t>(순공사원가+일반관리비-재료비)×15%</t>
  </si>
  <si>
    <t>총  원  가</t>
  </si>
  <si>
    <t>순공사원가+일반관리비+이윤</t>
  </si>
  <si>
    <t>부가가치세</t>
  </si>
  <si>
    <t>총  금  액</t>
  </si>
  <si>
    <t>【레일바꿔놓기】</t>
    <phoneticPr fontId="13" type="noConversion"/>
  </si>
  <si>
    <t>4. 레일바꿔놓기(RCT,60KG,지상부,야간)</t>
    <phoneticPr fontId="11" type="noConversion"/>
  </si>
  <si>
    <t>5. 레일바꿔놓기(PCT,60KG,지상부,야간)</t>
    <phoneticPr fontId="11" type="noConversion"/>
  </si>
  <si>
    <t>6. 레일절단(60KG,지하부,야간)</t>
    <phoneticPr fontId="11" type="noConversion"/>
  </si>
  <si>
    <t>7. 레일절단(60KG,지상부,야간)</t>
    <phoneticPr fontId="11" type="noConversion"/>
  </si>
  <si>
    <t>10. 목단침목 상하차(지하부,야간)</t>
    <phoneticPr fontId="11" type="noConversion"/>
  </si>
  <si>
    <t>【응급수시보수】</t>
    <phoneticPr fontId="13" type="noConversion"/>
  </si>
  <si>
    <t xml:space="preserve">    - 7호선 뚝섬유원지~청담(상) 신축전후구간</t>
    <phoneticPr fontId="13" type="noConversion"/>
  </si>
  <si>
    <t xml:space="preserve">    - 본선구간 레일훼손(양쪽)에 따른 응급보수</t>
    <phoneticPr fontId="11" type="noConversion"/>
  </si>
  <si>
    <t xml:space="preserve">    - 수량 : 1건×10m(내,외측) </t>
    <phoneticPr fontId="11" type="noConversion"/>
  </si>
  <si>
    <t>레일교환(한쪽)</t>
    <phoneticPr fontId="13" type="noConversion"/>
  </si>
  <si>
    <t xml:space="preserve">    - 본선 정척레일구간 단가계약 공종유지를 위하여 수량 1m 적용 1구간×2개소</t>
    <phoneticPr fontId="13" type="noConversion"/>
  </si>
  <si>
    <t xml:space="preserve">   ㅇ 레일교환(한쪽)</t>
    <phoneticPr fontId="11" type="noConversion"/>
  </si>
  <si>
    <t>레일교환(양쪽)</t>
    <phoneticPr fontId="13" type="noConversion"/>
  </si>
  <si>
    <t xml:space="preserve">   레일교환에 사용될 장척레일 생산에 따른 가스압접 시행</t>
    <phoneticPr fontId="13" type="noConversion"/>
  </si>
  <si>
    <t xml:space="preserve"> - 본선 정척레일구간 단가계약 공종유지를 위하여 레일바꿔놓기 1m 적용</t>
    <phoneticPr fontId="13" type="noConversion"/>
  </si>
  <si>
    <t xml:space="preserve">      수량 : 1m ×2개소 =  2개소 </t>
    <phoneticPr fontId="13" type="noConversion"/>
  </si>
  <si>
    <t xml:space="preserve">   레일바꿔놓기 작업후 테르미트용접 유간(25mm) 확보</t>
    <phoneticPr fontId="13" type="noConversion"/>
  </si>
  <si>
    <t xml:space="preserve">    - 본선 정척레일구간 단가계약 공종유지를 위하여 수량 1m 적용 </t>
    <phoneticPr fontId="13" type="noConversion"/>
  </si>
  <si>
    <t>개소</t>
    <phoneticPr fontId="13" type="noConversion"/>
  </si>
  <si>
    <t xml:space="preserve">    - 수량 : 상하선×2×2= 8개소</t>
    <phoneticPr fontId="13" type="noConversion"/>
  </si>
  <si>
    <t>5억미만적용</t>
    <phoneticPr fontId="11" type="noConversion"/>
  </si>
  <si>
    <t>3. 테르미트용접(열처리레일,60kg,1일4개소,지하부,야간)</t>
    <phoneticPr fontId="13" type="noConversion"/>
  </si>
  <si>
    <t>제   잡   비   산   출   서</t>
  </si>
  <si>
    <t>재 료 비</t>
  </si>
  <si>
    <t>노 무 비</t>
  </si>
  <si>
    <t>경     비</t>
  </si>
  <si>
    <t>단  가</t>
  </si>
  <si>
    <t>공    종</t>
  </si>
  <si>
    <t>산        출        근        거</t>
  </si>
  <si>
    <t>수 량</t>
  </si>
  <si>
    <t xml:space="preserve">   ㅇ 상시 공종 유지를 위하여 수량 1개 적용</t>
  </si>
  <si>
    <t>□ 5호선(방화~상일동,강동~마천), 8호선(암사~모란)</t>
  </si>
  <si>
    <t>□ 6호선(응암~봉화산), 7호선(장암~온수)</t>
  </si>
  <si>
    <t>【레일교환(한쪽)】</t>
    <phoneticPr fontId="13" type="noConversion"/>
  </si>
  <si>
    <r>
      <t>토목공사 5억미만 (6개월 이하)           (직접노무비)×11</t>
    </r>
    <r>
      <rPr>
        <sz val="12"/>
        <color indexed="8"/>
        <rFont val="굴림체"/>
        <family val="3"/>
        <charset val="129"/>
      </rPr>
      <t>.</t>
    </r>
    <r>
      <rPr>
        <sz val="12"/>
        <color indexed="8"/>
        <rFont val="굴림체"/>
        <family val="3"/>
        <charset val="129"/>
      </rPr>
      <t>0%</t>
    </r>
    <phoneticPr fontId="11" type="noConversion"/>
  </si>
  <si>
    <t>건설업자가 아닌자가 시공하는 2천만원 미만의 공사를 제외한 모든 공사 (직접노무비+간접노무비)×3.7%</t>
    <phoneticPr fontId="11" type="noConversion"/>
  </si>
  <si>
    <t>노인장기요양보험</t>
    <phoneticPr fontId="11" type="noConversion"/>
  </si>
  <si>
    <r>
      <t>공사기간 1개월 이상 모든 공사    (건강보험료)×</t>
    </r>
    <r>
      <rPr>
        <sz val="12"/>
        <color indexed="8"/>
        <rFont val="굴림체"/>
        <family val="3"/>
        <charset val="129"/>
      </rPr>
      <t>6.55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</si>
  <si>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3억원</t>
    </r>
    <r>
      <rPr>
        <sz val="12"/>
        <color indexed="8"/>
        <rFont val="굴림체"/>
        <family val="3"/>
        <charset val="129"/>
      </rPr>
      <t xml:space="preserve"> 이상인 공사 (직접노무비 × 2.3%)</t>
    </r>
    <phoneticPr fontId="11" type="noConversion"/>
  </si>
  <si>
    <r>
      <t>토목공사 5억미만(6개월이하)            (재료비+노무비)×</t>
    </r>
    <r>
      <rPr>
        <sz val="12"/>
        <color indexed="8"/>
        <rFont val="굴림체"/>
        <family val="3"/>
        <charset val="129"/>
      </rPr>
      <t>5.0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</si>
  <si>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공사원가 5억미만          (순공사원가)×6.0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</si>
  <si>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t>영세율 적용</t>
    <phoneticPr fontId="11" type="noConversion"/>
  </si>
  <si>
    <t>■ 2011년 궤도시설유지보수공사(단가계약)</t>
    <phoneticPr fontId="13" type="noConversion"/>
  </si>
  <si>
    <t>5호선 서대문역구내(상) 25k459~25k703 = 244 : 4개소</t>
    <phoneticPr fontId="13" type="noConversion"/>
  </si>
  <si>
    <t>5호선 충정로역구내(상) 24k695~24k984 = 289 : 4개소</t>
    <phoneticPr fontId="13" type="noConversion"/>
  </si>
  <si>
    <t>5호선 광화문∼종로3가(상) 27k398~27k653 = 255 : 4개소</t>
    <phoneticPr fontId="13" type="noConversion"/>
  </si>
  <si>
    <t xml:space="preserve">6호선 월곡역구내(하) 30k175~30k717 = 542 : 6개소 </t>
    <phoneticPr fontId="13" type="noConversion"/>
  </si>
  <si>
    <t xml:space="preserve">7호선 내방-이수(하) 31k126~31k360 = 234 : 4개소 </t>
    <phoneticPr fontId="13" type="noConversion"/>
  </si>
  <si>
    <t xml:space="preserve">7호선 청담~강남구청(하) 23k514~23k544 = 30 : 2개소 </t>
    <phoneticPr fontId="13" type="noConversion"/>
  </si>
  <si>
    <t>7호선 천왕∼온수(상) 47k031~47k239 = 208 : 3개소</t>
    <phoneticPr fontId="13" type="noConversion"/>
  </si>
  <si>
    <t>7호선 남성∼숭실대(하) 32k817~33k102 = 285 : 4개소</t>
    <phoneticPr fontId="13" type="noConversion"/>
  </si>
  <si>
    <t xml:space="preserve">7호선 수락산~마들(상) 4K447~4K701 = 254 : 4개소 </t>
    <phoneticPr fontId="13" type="noConversion"/>
  </si>
  <si>
    <t xml:space="preserve">7호선 대림-남구로(하) 41k152~41k382 = 230 " 4개소 </t>
    <phoneticPr fontId="13" type="noConversion"/>
  </si>
  <si>
    <t>8호선 장지∼복정(하) 10k370~10k793 = 423 : 6개소</t>
    <phoneticPr fontId="13" type="noConversion"/>
  </si>
  <si>
    <t>5호선 군자∼아차산(하) 38k485~38k882 = 397 : 5개소</t>
    <phoneticPr fontId="13" type="noConversion"/>
  </si>
  <si>
    <t>5호선 동대문운동장∼청구(상) 30k380~30k665 = 285 : 4개소</t>
    <phoneticPr fontId="13" type="noConversion"/>
  </si>
  <si>
    <t xml:space="preserve">5호선 거여∼마천(하) 6k304~6k619 = 315 : 5개소 </t>
    <phoneticPr fontId="13" type="noConversion"/>
  </si>
  <si>
    <t xml:space="preserve">5호선 마장∼답십리(하) 34k491~34k958 = 467 : 6개소 </t>
    <phoneticPr fontId="13" type="noConversion"/>
  </si>
  <si>
    <t>5호선 영등포시장∼신길(하) 17k377~17k725 = 348 : 5개소</t>
    <phoneticPr fontId="13" type="noConversion"/>
  </si>
  <si>
    <t xml:space="preserve">7호선 남구로-가리봉(상) 41k501~41k740 = 239 : 4개소 </t>
    <phoneticPr fontId="13" type="noConversion"/>
  </si>
  <si>
    <t>5호선 군자∼아차산(하) 38k485~38k882 = 397 : 16개소</t>
    <phoneticPr fontId="13" type="noConversion"/>
  </si>
  <si>
    <t>5호선 동대문운동장∼청구(상) 30k380~30k665 = 285 : 9개소</t>
    <phoneticPr fontId="13" type="noConversion"/>
  </si>
  <si>
    <t xml:space="preserve">5호선 거여∼마천(하) 6k304~6k619 = 315 : 12개소 </t>
    <phoneticPr fontId="13" type="noConversion"/>
  </si>
  <si>
    <t xml:space="preserve">5호선 마장∼답십리(하) 34k491~34k958 = 467 : 19개소 </t>
    <phoneticPr fontId="13" type="noConversion"/>
  </si>
  <si>
    <t>5호선 영등포시장∼신길(하) 17k377~17k725 = 348 : 11개소</t>
    <phoneticPr fontId="13" type="noConversion"/>
  </si>
  <si>
    <t xml:space="preserve">7호선 남구로-가리봉(상) 41k501~41k740 = 239 : 9개소 </t>
    <phoneticPr fontId="13" type="noConversion"/>
  </si>
  <si>
    <t>5호선 서대문역구내(상) 25k459~25k703 = 244 : 10개소</t>
    <phoneticPr fontId="13" type="noConversion"/>
  </si>
  <si>
    <t>5호선 충정로역구내(상) 24k695~24k984 = 289 : 12개소</t>
    <phoneticPr fontId="13" type="noConversion"/>
  </si>
  <si>
    <t>5호선 광화문∼종로3가(상) 27k398~27k653 = 255 : 10개소</t>
    <phoneticPr fontId="13" type="noConversion"/>
  </si>
  <si>
    <t xml:space="preserve">6호선 월곡역구내(하) 30k175~30k717 = 542 : 22개소 </t>
    <phoneticPr fontId="13" type="noConversion"/>
  </si>
  <si>
    <t xml:space="preserve">7호선 내방-이수(하) 31k126~31k360 = 234 : 10개소 </t>
    <phoneticPr fontId="13" type="noConversion"/>
  </si>
  <si>
    <t xml:space="preserve">7호선 청담~강남구청(하) 23k514~23k544 = 30 : 1개소 </t>
    <phoneticPr fontId="13" type="noConversion"/>
  </si>
  <si>
    <t>7호선 천왕∼온수(상) 47k031~47k239 = 208 : 9개소</t>
    <phoneticPr fontId="13" type="noConversion"/>
  </si>
  <si>
    <t>7호선 남성∼숭실대(하) 32k817~33k102 = 285 : 12개소</t>
    <phoneticPr fontId="13" type="noConversion"/>
  </si>
  <si>
    <t xml:space="preserve">7호선 수락산~마들(상) 4K447~4K701 = 254 : 10개소 </t>
    <phoneticPr fontId="13" type="noConversion"/>
  </si>
  <si>
    <t>7호선 강남구청역구내(하) 24k282~24k457 = 175 : 8개소</t>
    <phoneticPr fontId="13" type="noConversion"/>
  </si>
  <si>
    <t xml:space="preserve">7호선 대림-남구로(하) 41k152~41k382 = 230 : 9개소 </t>
    <phoneticPr fontId="13" type="noConversion"/>
  </si>
  <si>
    <t>8호선 장지∼복정(하) 10k370~10k793 = 423 : 17개소</t>
    <phoneticPr fontId="13" type="noConversion"/>
  </si>
  <si>
    <t xml:space="preserve">5호선 군자∼아차산(하) 38k485~38k882 = 397 </t>
    <phoneticPr fontId="13" type="noConversion"/>
  </si>
  <si>
    <t xml:space="preserve">5호선 동대문운동장∼청구(상) 30k380~30k665 = 285 </t>
    <phoneticPr fontId="13" type="noConversion"/>
  </si>
  <si>
    <t xml:space="preserve">5호선 거여∼마천(하) 6k304~6k619 = 315 </t>
    <phoneticPr fontId="13" type="noConversion"/>
  </si>
  <si>
    <t xml:space="preserve">5호선 마장∼답십리(하) 34k491~34k958 = 467 </t>
    <phoneticPr fontId="13" type="noConversion"/>
  </si>
  <si>
    <t xml:space="preserve">5호선 영등포시장∼신길(하) 17k377~17k725 = 348 </t>
    <phoneticPr fontId="13" type="noConversion"/>
  </si>
  <si>
    <t xml:space="preserve">7호선 남구로-가리봉(상) 41k501~41k740 = 239 </t>
    <phoneticPr fontId="13" type="noConversion"/>
  </si>
  <si>
    <t xml:space="preserve">5호선 서대문역구내(상) 25k459~25k703 = 244 </t>
    <phoneticPr fontId="13" type="noConversion"/>
  </si>
  <si>
    <t xml:space="preserve">5호선 충정로역구내(상) 24k695~24k984 = 289 </t>
    <phoneticPr fontId="13" type="noConversion"/>
  </si>
  <si>
    <t xml:space="preserve">5호선 광화문∼종로3가(상) 27k398~27k653 = 255 </t>
    <phoneticPr fontId="13" type="noConversion"/>
  </si>
  <si>
    <t xml:space="preserve">6호선 월곡역구내(하) 30k175~30k717 = 542 </t>
    <phoneticPr fontId="13" type="noConversion"/>
  </si>
  <si>
    <t xml:space="preserve">7호선 내방-이수(하) 31k126~31k360 = 234 </t>
    <phoneticPr fontId="13" type="noConversion"/>
  </si>
  <si>
    <t xml:space="preserve">7호선 청담~강남구청(하) 23k514~23k544 = 30 </t>
    <phoneticPr fontId="13" type="noConversion"/>
  </si>
  <si>
    <t xml:space="preserve">7호선 천왕∼온수(상) 47k031~47k239 = 208 </t>
    <phoneticPr fontId="13" type="noConversion"/>
  </si>
  <si>
    <t xml:space="preserve">7호선 남성∼숭실대(하) 32k817~33k102 = 285 </t>
    <phoneticPr fontId="13" type="noConversion"/>
  </si>
  <si>
    <t xml:space="preserve">7호선 수락산~마들(상) 4K447~4K701 = 254 </t>
    <phoneticPr fontId="13" type="noConversion"/>
  </si>
  <si>
    <t xml:space="preserve">7호선 강남구청역구내(하) 24k282~24k457 = 175 </t>
    <phoneticPr fontId="13" type="noConversion"/>
  </si>
  <si>
    <t xml:space="preserve">7호선 대림-남구로(하) 41k152~41k382 = 230 </t>
    <phoneticPr fontId="13" type="noConversion"/>
  </si>
  <si>
    <t xml:space="preserve">8호선 가락시장~문정(하) 8k687~8k905 = 218 </t>
    <phoneticPr fontId="13" type="noConversion"/>
  </si>
  <si>
    <t xml:space="preserve">8호선 몽촌토성역구내(하) 4k361~4k997 = 636 </t>
    <phoneticPr fontId="13" type="noConversion"/>
  </si>
  <si>
    <t xml:space="preserve">8호선 장지∼복정(하) 10k370~10k793 = 423 </t>
    <phoneticPr fontId="13" type="noConversion"/>
  </si>
  <si>
    <t>5호선 군자∼아차산(하) 38k485~38k882 = 397 ÷ 20m - 19개소</t>
    <phoneticPr fontId="13" type="noConversion"/>
  </si>
  <si>
    <t>5호선 동대문운동장∼청구(상) 30k380~30k665 = 285 ÷ 20m - 14개소</t>
    <phoneticPr fontId="13" type="noConversion"/>
  </si>
  <si>
    <t>5호선 거여∼마천(하) 6k304~6k619 = 315  ÷ 20m - 15개소</t>
    <phoneticPr fontId="13" type="noConversion"/>
  </si>
  <si>
    <t>5호선 마장∼답십리(하) 34k491~34k958 = 467  ÷ 20m - 23개소</t>
    <phoneticPr fontId="13" type="noConversion"/>
  </si>
  <si>
    <t>5호선 영등포시장∼신길(하) 17k377~17k725 = 348  ÷ 20m - 17개소</t>
    <phoneticPr fontId="13" type="noConversion"/>
  </si>
  <si>
    <t>7호선 남구로-가리봉(상) 41k501~41k740 = 239  ÷ 20m - 11개소</t>
    <phoneticPr fontId="13" type="noConversion"/>
  </si>
  <si>
    <t>5호선 서대문역구내(상) 25k459~25k703 = 244  ÷ 20m - 12개소</t>
    <phoneticPr fontId="13" type="noConversion"/>
  </si>
  <si>
    <t>5호선 충정로역구내(상) 24k695~24k984 = 289  ÷ 20m - 14개소</t>
    <phoneticPr fontId="13" type="noConversion"/>
  </si>
  <si>
    <t>5호선 광화문∼종로3가(상) 27k398~27k653 = 255  ÷ 20m - 12개소</t>
    <phoneticPr fontId="13" type="noConversion"/>
  </si>
  <si>
    <t>6호선 월곡역구내(하) 30k175~30k717 = 542  ÷ 20m - 27개소</t>
    <phoneticPr fontId="13" type="noConversion"/>
  </si>
  <si>
    <t>7호선 내방-이수(하) 31k126~31k360 = 234  ÷ 20m - 11개소</t>
    <phoneticPr fontId="13" type="noConversion"/>
  </si>
  <si>
    <t>7호선 청담~강남구청(하) 23k514~23k544 = 30  ÷ 20m - 1개소</t>
    <phoneticPr fontId="13" type="noConversion"/>
  </si>
  <si>
    <t>7호선 천왕∼온수(상) 47k031~47k239 = 208  ÷ 20m - 10개소</t>
    <phoneticPr fontId="13" type="noConversion"/>
  </si>
  <si>
    <t>7호선 남성∼숭실대(하) 32k817~33k102 = 285  ÷ 20m - 14개소</t>
    <phoneticPr fontId="13" type="noConversion"/>
  </si>
  <si>
    <t>7호선 수락산~마들(상) 4K447~4K701 = 254  ÷ 20m - 12개소</t>
    <phoneticPr fontId="13" type="noConversion"/>
  </si>
  <si>
    <t>7호선 강남구청역구내(하) 24k282~24k457 = 175  ÷ 20m - 8개소</t>
    <phoneticPr fontId="13" type="noConversion"/>
  </si>
  <si>
    <t>7호선 대림-남구로(하) 41k152~41k382 = 230  ÷ 20m - 11개소</t>
    <phoneticPr fontId="13" type="noConversion"/>
  </si>
  <si>
    <t>8호선 가락시장~문정(하) 8k687~8k905 = 218  ÷ 20m - 10개소</t>
    <phoneticPr fontId="13" type="noConversion"/>
  </si>
  <si>
    <t>8호선 몽촌토성역구내(하) 4k361~4k997 = 636  ÷ 20m - 31개소</t>
    <phoneticPr fontId="13" type="noConversion"/>
  </si>
  <si>
    <t>8호선 장지∼복정(하) 10k370~10k793 = 423  ÷ 20m - 21개소</t>
    <phoneticPr fontId="13" type="noConversion"/>
  </si>
  <si>
    <t>5호선 군자∼아차산(하) 38k485~38k882 = 397 ÷ 0.625 = 635개</t>
    <phoneticPr fontId="13" type="noConversion"/>
  </si>
  <si>
    <t>5호선 동대문운동장∼청구(상) 30k380~30k665 = 285 ÷ 0.625 = 456개</t>
    <phoneticPr fontId="13" type="noConversion"/>
  </si>
  <si>
    <t>5호선 거여∼마천(하) 6k304~6k619 = 315 ÷ 0.625 = 504개</t>
    <phoneticPr fontId="13" type="noConversion"/>
  </si>
  <si>
    <t>5호선 마장∼답십리(하) 34k491~34k958 = 467 ÷ 0.625 = 747개</t>
    <phoneticPr fontId="13" type="noConversion"/>
  </si>
  <si>
    <t>5호선 영등포시장∼신길(하) 17k377~17k725 = 348 ÷ 0.625 = 556개</t>
    <phoneticPr fontId="13" type="noConversion"/>
  </si>
  <si>
    <t>7호선 남구로-가리봉(상) 41k501~41k740 = 239 ÷ 0.625 = 382개</t>
    <phoneticPr fontId="13" type="noConversion"/>
  </si>
  <si>
    <t>5호선 서대문역구내(상) 25k459~25k703 = 244 ÷ 0.625 = 390개</t>
    <phoneticPr fontId="13" type="noConversion"/>
  </si>
  <si>
    <t>5호선 충정로역구내(상) 24k695~24k984 = 289 ÷ 0.625 = 462개</t>
    <phoneticPr fontId="13" type="noConversion"/>
  </si>
  <si>
    <t>5호선 광화문∼종로3가(상) 27k398~27k653 = 255 ÷ 0.625 = 408개</t>
    <phoneticPr fontId="13" type="noConversion"/>
  </si>
  <si>
    <t>6호선 월곡역구내(하) 30k175~30k717 = 542 ÷ 0.625 = 867개</t>
    <phoneticPr fontId="13" type="noConversion"/>
  </si>
  <si>
    <t>7호선 내방-이수(하) 31k126~31k360 = 234 ÷ 0.625 = 374개</t>
    <phoneticPr fontId="13" type="noConversion"/>
  </si>
  <si>
    <t>7호선 청담~강남구청(하) 23k514~23k544 = 30 ÷ 0.625 = 48개</t>
    <phoneticPr fontId="13" type="noConversion"/>
  </si>
  <si>
    <t>7호선 천왕∼온수(상) 47k031~47k239 = 208 ÷ 0.625 = 332개</t>
    <phoneticPr fontId="13" type="noConversion"/>
  </si>
  <si>
    <t>7호선 남성∼숭실대(하) 32k817~33k102 = 285 ÷ 0.625 = 456개</t>
    <phoneticPr fontId="13" type="noConversion"/>
  </si>
  <si>
    <t>7호선 수락산~마들(상) 4K447~4K701 = 254 ÷ 0.625 = 406개</t>
    <phoneticPr fontId="13" type="noConversion"/>
  </si>
  <si>
    <t>7호선 강남구청역구내(하) 24k282~24k457 = 175 ÷ 0.625 = 280개</t>
    <phoneticPr fontId="13" type="noConversion"/>
  </si>
  <si>
    <t>7호선 대림-남구로(하) 41k152~41k382 = 230 ÷ 0.625 = 368개</t>
    <phoneticPr fontId="13" type="noConversion"/>
  </si>
  <si>
    <t>8호선 가락시장~문정(하) 8k687~8k905 = 218 ÷ 0.625 = 348개</t>
    <phoneticPr fontId="13" type="noConversion"/>
  </si>
  <si>
    <t>8호선 몽촌토성역구내(하) 4k361~4k997 = 636 ÷ 0.625 = 1,017개</t>
    <phoneticPr fontId="13" type="noConversion"/>
  </si>
  <si>
    <t>8호선 장지∼복정(하) 10k370~10k793 = 423 ÷ 0.625 = 676개</t>
    <phoneticPr fontId="13" type="noConversion"/>
  </si>
  <si>
    <t>5호선 군자∼아차산(하) 38k485~38k882 = 397 ÷ 10m = 39개</t>
    <phoneticPr fontId="13" type="noConversion"/>
  </si>
  <si>
    <t>5호선 동대문운동장∼청구(상) 30k380~30k665 = 285 ÷ 10m = 28개</t>
    <phoneticPr fontId="13" type="noConversion"/>
  </si>
  <si>
    <t>5호선 거여∼마천(하) 6k304~6k619 = 315 ÷ 10m = 31개</t>
    <phoneticPr fontId="13" type="noConversion"/>
  </si>
  <si>
    <t>5호선 마장∼답십리(하) 34k491~34k958 = 467 ÷ 10m = 46개</t>
    <phoneticPr fontId="13" type="noConversion"/>
  </si>
  <si>
    <t>5호선 영등포시장∼신길(하) 17k377~17k725 = 348 ÷ 10m = 34개</t>
    <phoneticPr fontId="13" type="noConversion"/>
  </si>
  <si>
    <t>7호선 남구로-가리봉(상) 41k501~41k740 = 239 ÷ 10m = 23개</t>
    <phoneticPr fontId="13" type="noConversion"/>
  </si>
  <si>
    <t>5호선 서대문역구내(상) 25k459~25k703 = 244 ÷ 10m = 24개</t>
    <phoneticPr fontId="13" type="noConversion"/>
  </si>
  <si>
    <t>5호선 충정로역구내(상) 24k695~24k984 = 289 ÷ 10m = 28개</t>
    <phoneticPr fontId="13" type="noConversion"/>
  </si>
  <si>
    <t>5호선 광화문∼종로3가(상) 27k398~27k653 = 255 ÷ 10m = 25개</t>
    <phoneticPr fontId="13" type="noConversion"/>
  </si>
  <si>
    <t>7호선 내방-이수(하) 31k126~31k360 = 234 ÷ 10m = 23개</t>
    <phoneticPr fontId="13" type="noConversion"/>
  </si>
  <si>
    <t>7호선 청담~강남구청(하) 23k514~23k544 = 30 ÷ 10m = 3개</t>
    <phoneticPr fontId="13" type="noConversion"/>
  </si>
  <si>
    <t>7호선 천왕∼온수(상) 47k031~47k239 = 208 ÷ 10m = 20개</t>
    <phoneticPr fontId="13" type="noConversion"/>
  </si>
  <si>
    <t>7호선 남성∼숭실대(하) 32k817~33k102 = 285 ÷ 10m = 28개</t>
    <phoneticPr fontId="13" type="noConversion"/>
  </si>
  <si>
    <t>7호선 수락산~마들(상) 4K447~4K701 = 254 ÷ 10m = 28개</t>
    <phoneticPr fontId="13" type="noConversion"/>
  </si>
  <si>
    <t>7호선 강남구청역구내(하) 24k282~24k457 = 175 ÷ 10m = 17개</t>
    <phoneticPr fontId="13" type="noConversion"/>
  </si>
  <si>
    <t>7호선 대림-남구로(하) 41k152~41k382 = 230 ÷ 10m = 23개</t>
    <phoneticPr fontId="13" type="noConversion"/>
  </si>
  <si>
    <t>8호선 장지∼복정(하) 10k370~10k793 = 423 ÷ 10m = 42개</t>
    <phoneticPr fontId="13" type="noConversion"/>
  </si>
  <si>
    <t xml:space="preserve">   - 5호선 영등포시장~신길(상) 17k994～18k764(L=0.770km) = 2,464개 </t>
    <phoneticPr fontId="13" type="noConversion"/>
  </si>
  <si>
    <t xml:space="preserve">   - 5호선 영등포시장~신길(하) 18k010～18k765(L=0.755km) = 2,416개 </t>
    <phoneticPr fontId="13" type="noConversion"/>
  </si>
  <si>
    <t xml:space="preserve">   - 5호선 종로3가~을지로4가(하) 28k031～28k305(L=0.274km) = 876개 </t>
    <phoneticPr fontId="13" type="noConversion"/>
  </si>
  <si>
    <t xml:space="preserve">  ㅇ 급곡선부 노후화된 방진재료(방진상자, 방진패드)교환</t>
    <phoneticPr fontId="13" type="noConversion"/>
  </si>
  <si>
    <t>150×240×2500㎜</t>
  </si>
  <si>
    <t>레일,크로싱</t>
  </si>
  <si>
    <t>망간, 60㎏ # 8</t>
  </si>
  <si>
    <t>망간, 60㎏ #10</t>
  </si>
  <si>
    <t>망간, 60㎏ #12</t>
  </si>
  <si>
    <t>2천만원미만 공사를제외한 모든공사</t>
  </si>
  <si>
    <t>1개월이상 모든공사</t>
  </si>
  <si>
    <t>구 분</t>
    <phoneticPr fontId="10" type="noConversion"/>
  </si>
  <si>
    <t>회</t>
  </si>
  <si>
    <t>㎥</t>
  </si>
  <si>
    <t>틀</t>
  </si>
  <si>
    <t>설          계          서</t>
    <phoneticPr fontId="10" type="noConversion"/>
  </si>
  <si>
    <t>2. 공사개요</t>
    <phoneticPr fontId="10" type="noConversion"/>
  </si>
  <si>
    <t>공사 원가계산서(총 공사비)</t>
    <phoneticPr fontId="10" type="noConversion"/>
  </si>
  <si>
    <t>설  계  설  명  서</t>
    <phoneticPr fontId="10" type="noConversion"/>
  </si>
  <si>
    <t>분기침목</t>
  </si>
  <si>
    <t>보통침목</t>
  </si>
  <si>
    <t>150×240×2800mm</t>
  </si>
  <si>
    <t>150×240×3100mm</t>
  </si>
  <si>
    <t>150×240×3400mm</t>
  </si>
  <si>
    <t>150×240×3700mm</t>
  </si>
  <si>
    <t>150×240×4000mm</t>
  </si>
  <si>
    <t>150×240×4300mm</t>
  </si>
  <si>
    <t>150×240×4600mm</t>
  </si>
  <si>
    <t>레일,보통</t>
  </si>
  <si>
    <t>50KG,10m</t>
  </si>
  <si>
    <t>50KG,20m</t>
  </si>
  <si>
    <t>레일,열처리</t>
  </si>
  <si>
    <t>60KG,20m</t>
  </si>
  <si>
    <t>60KG K,20m</t>
  </si>
  <si>
    <t>방진상자</t>
  </si>
  <si>
    <t>60㎏ R.C.T용</t>
  </si>
  <si>
    <t>205×254×682㎜</t>
  </si>
  <si>
    <t>50kg용, 190×283×2400mm</t>
  </si>
  <si>
    <t>60kg용, 190×283×2400mm</t>
  </si>
  <si>
    <t>자갈</t>
  </si>
  <si>
    <t>도상자갈용</t>
  </si>
  <si>
    <t>예   정   공   정   표</t>
    <phoneticPr fontId="10" type="noConversion"/>
  </si>
  <si>
    <t>공   종</t>
    <phoneticPr fontId="10" type="noConversion"/>
  </si>
  <si>
    <t>수량</t>
    <phoneticPr fontId="10" type="noConversion"/>
  </si>
  <si>
    <t>5월</t>
    <phoneticPr fontId="10" type="noConversion"/>
  </si>
  <si>
    <t>6월</t>
    <phoneticPr fontId="10" type="noConversion"/>
  </si>
  <si>
    <t>철 거 발 생 품 예 정 조 서</t>
    <phoneticPr fontId="10" type="noConversion"/>
  </si>
  <si>
    <t>품       명</t>
    <phoneticPr fontId="10" type="noConversion"/>
  </si>
  <si>
    <t>규        격</t>
    <phoneticPr fontId="10" type="noConversion"/>
  </si>
  <si>
    <t>단 위</t>
    <phoneticPr fontId="10" type="noConversion"/>
  </si>
  <si>
    <t>수   량</t>
    <phoneticPr fontId="10" type="noConversion"/>
  </si>
  <si>
    <t>발     생     내     역</t>
    <phoneticPr fontId="10" type="noConversion"/>
  </si>
  <si>
    <t>비  고</t>
    <phoneticPr fontId="10" type="noConversion"/>
  </si>
  <si>
    <t>사용가</t>
    <phoneticPr fontId="10" type="noConversion"/>
  </si>
  <si>
    <t>사용불가</t>
    <phoneticPr fontId="10" type="noConversion"/>
  </si>
  <si>
    <t>충   용</t>
    <phoneticPr fontId="10" type="noConversion"/>
  </si>
  <si>
    <t>감   산</t>
    <phoneticPr fontId="10" type="noConversion"/>
  </si>
  <si>
    <t>이음매침목</t>
    <phoneticPr fontId="11" type="noConversion"/>
  </si>
  <si>
    <t>200×300×2500mm</t>
    <phoneticPr fontId="11" type="noConversion"/>
  </si>
  <si>
    <t>RC침목</t>
    <phoneticPr fontId="11" type="noConversion"/>
  </si>
  <si>
    <t>PC침목</t>
    <phoneticPr fontId="11" type="noConversion"/>
  </si>
  <si>
    <t>서울특별시도시철도공사</t>
    <phoneticPr fontId="11" type="noConversion"/>
  </si>
  <si>
    <t>철 거 발 생 품  예 정 조 서</t>
    <phoneticPr fontId="11" type="noConversion"/>
  </si>
  <si>
    <t>방진패드</t>
    <phoneticPr fontId="11" type="noConversion"/>
  </si>
  <si>
    <t>레일패드</t>
    <phoneticPr fontId="11" type="noConversion"/>
  </si>
  <si>
    <t>코일스프링클립</t>
    <phoneticPr fontId="11" type="noConversion"/>
  </si>
  <si>
    <t>개</t>
    <phoneticPr fontId="11" type="noConversion"/>
  </si>
  <si>
    <t>2015. 12.</t>
    <phoneticPr fontId="11" type="noConversion"/>
  </si>
  <si>
    <t>공사명 : 2016년 궤도시설유지보수공사(단가계약)</t>
    <phoneticPr fontId="11" type="noConversion"/>
  </si>
  <si>
    <t/>
  </si>
  <si>
    <t>km</t>
  </si>
  <si>
    <t>지상부,주간</t>
  </si>
  <si>
    <t>공 종 명</t>
  </si>
  <si>
    <t>경    비</t>
  </si>
  <si>
    <t>합    계</t>
  </si>
  <si>
    <t>내 역 서</t>
    <phoneticPr fontId="181" type="noConversion"/>
  </si>
  <si>
    <t>규 격</t>
  </si>
  <si>
    <t>수량</t>
  </si>
  <si>
    <t>단 가</t>
  </si>
  <si>
    <t>금 액</t>
  </si>
  <si>
    <t xml:space="preserve">   1. 레일교환</t>
  </si>
  <si>
    <t xml:space="preserve">   직접공사비</t>
  </si>
  <si>
    <t xml:space="preserve">   순공사비</t>
  </si>
  <si>
    <t xml:space="preserve">   총원가</t>
  </si>
  <si>
    <t xml:space="preserve">   총공사비</t>
  </si>
  <si>
    <t xml:space="preserve">   </t>
  </si>
  <si>
    <t>1. 레일교환</t>
  </si>
  <si>
    <t xml:space="preserve">   테르밋트용접(60kg,열처리)</t>
  </si>
  <si>
    <t xml:space="preserve">   기지가스압접(60kg,열처리)</t>
  </si>
  <si>
    <t xml:space="preserve">   레일가스압접 기계설치 및 철거</t>
  </si>
  <si>
    <t xml:space="preserve">   레일절단(60kg)</t>
  </si>
  <si>
    <t xml:space="preserve">   레일상차비(60kg)</t>
  </si>
  <si>
    <t xml:space="preserve">   레일하차비(60kg)</t>
  </si>
  <si>
    <t xml:space="preserve">   레일이음매 해체 조임(60kg)</t>
  </si>
  <si>
    <t xml:space="preserve">   테르밋트용접(60kg) - 시험편 제작</t>
  </si>
  <si>
    <t xml:space="preserve">   레일용접시험편 검사비</t>
  </si>
  <si>
    <t xml:space="preserve">   현장사무실 및 창고 설치</t>
  </si>
  <si>
    <t xml:space="preserve">   열처리레일</t>
  </si>
  <si>
    <t>60kgK HH370,L=20m</t>
  </si>
  <si>
    <t xml:space="preserve">   레일천공(50~60kg)</t>
    <phoneticPr fontId="10" type="noConversion"/>
  </si>
  <si>
    <t xml:space="preserve">   절연블럭</t>
    <phoneticPr fontId="10" type="noConversion"/>
  </si>
  <si>
    <t>간접노무비</t>
    <phoneticPr fontId="177" type="noConversion"/>
  </si>
  <si>
    <t>기타경비</t>
    <phoneticPr fontId="177" type="noConversion"/>
  </si>
  <si>
    <t>산재보험료</t>
    <phoneticPr fontId="10" type="noConversion"/>
  </si>
  <si>
    <t>고용보험료</t>
    <phoneticPr fontId="10" type="noConversion"/>
  </si>
  <si>
    <t>건강보험료</t>
    <phoneticPr fontId="10" type="noConversion"/>
  </si>
  <si>
    <t>연금보험료</t>
    <phoneticPr fontId="10" type="noConversion"/>
  </si>
  <si>
    <t>노인장기요양보험료</t>
    <phoneticPr fontId="177" type="noConversion"/>
  </si>
  <si>
    <t>퇴직공제부금비</t>
    <phoneticPr fontId="177" type="noConversion"/>
  </si>
  <si>
    <t>산업안전보건관리비</t>
    <phoneticPr fontId="177" type="noConversion"/>
  </si>
  <si>
    <t>관급자재포함 : a,b중 작은 금액 적용</t>
    <phoneticPr fontId="10" type="noConversion"/>
  </si>
  <si>
    <t>a</t>
    <phoneticPr fontId="177" type="noConversion"/>
  </si>
  <si>
    <t>b</t>
    <phoneticPr fontId="177" type="noConversion"/>
  </si>
  <si>
    <t>건설기계대여대금지급보증서 발급금액</t>
    <phoneticPr fontId="177" type="noConversion"/>
  </si>
  <si>
    <t>환경보전비</t>
    <phoneticPr fontId="10" type="noConversion"/>
  </si>
  <si>
    <t>일반관리비</t>
    <phoneticPr fontId="10" type="noConversion"/>
  </si>
  <si>
    <t>이윤</t>
    <phoneticPr fontId="10" type="noConversion"/>
  </si>
  <si>
    <t>19년 레일구매 견적단가</t>
    <phoneticPr fontId="10" type="noConversion"/>
  </si>
  <si>
    <t xml:space="preserve">   코일스프링, 클립</t>
    <phoneticPr fontId="10" type="noConversion"/>
  </si>
  <si>
    <t>서울교통공사</t>
    <phoneticPr fontId="8" type="noConversion"/>
  </si>
  <si>
    <t xml:space="preserve">      ㅇ 레일교환         :</t>
    <phoneticPr fontId="10" type="noConversion"/>
  </si>
  <si>
    <t>km</t>
    <phoneticPr fontId="11" type="noConversion"/>
  </si>
  <si>
    <t>소  장</t>
    <phoneticPr fontId="181" type="noConversion"/>
  </si>
  <si>
    <t>P  L</t>
    <phoneticPr fontId="181" type="noConversion"/>
  </si>
  <si>
    <t>부  장</t>
    <phoneticPr fontId="181" type="noConversion"/>
  </si>
  <si>
    <t>심사자</t>
    <phoneticPr fontId="181" type="noConversion"/>
  </si>
  <si>
    <t>설계자</t>
    <phoneticPr fontId="181" type="noConversion"/>
  </si>
  <si>
    <t>설  계  내  역  서</t>
    <phoneticPr fontId="10" type="noConversion"/>
  </si>
  <si>
    <t>구       분</t>
    <phoneticPr fontId="10" type="noConversion"/>
  </si>
  <si>
    <t>금                 액</t>
    <phoneticPr fontId="10" type="noConversion"/>
  </si>
  <si>
    <t>총 공 사 비</t>
    <phoneticPr fontId="10" type="noConversion"/>
  </si>
  <si>
    <t>도급비</t>
    <phoneticPr fontId="10" type="noConversion"/>
  </si>
  <si>
    <t>공사원가</t>
    <phoneticPr fontId="10" type="noConversion"/>
  </si>
  <si>
    <t>부가가치세</t>
    <phoneticPr fontId="10" type="noConversion"/>
  </si>
  <si>
    <t>소계</t>
    <phoneticPr fontId="10" type="noConversion"/>
  </si>
  <si>
    <t>지급자재비</t>
    <phoneticPr fontId="10" type="noConversion"/>
  </si>
  <si>
    <t>7월</t>
    <phoneticPr fontId="11" type="noConversion"/>
  </si>
  <si>
    <t>8월</t>
    <phoneticPr fontId="11" type="noConversion"/>
  </si>
  <si>
    <t>9월</t>
    <phoneticPr fontId="11" type="noConversion"/>
  </si>
  <si>
    <t>11월</t>
    <phoneticPr fontId="10" type="noConversion"/>
  </si>
  <si>
    <t>12월</t>
    <phoneticPr fontId="10" type="noConversion"/>
  </si>
  <si>
    <t>1월</t>
    <phoneticPr fontId="10" type="noConversion"/>
  </si>
  <si>
    <t>2월</t>
    <phoneticPr fontId="10" type="noConversion"/>
  </si>
  <si>
    <t>3월</t>
    <phoneticPr fontId="10" type="noConversion"/>
  </si>
  <si>
    <t>4월</t>
    <phoneticPr fontId="10" type="noConversion"/>
  </si>
  <si>
    <t>10월</t>
    <phoneticPr fontId="11" type="noConversion"/>
  </si>
  <si>
    <t>2020년</t>
    <phoneticPr fontId="10" type="noConversion"/>
  </si>
  <si>
    <t>금 액</t>
    <phoneticPr fontId="10" type="noConversion"/>
  </si>
  <si>
    <t>구성비(%)</t>
    <phoneticPr fontId="10" type="noConversion"/>
  </si>
  <si>
    <t>산출기초</t>
    <phoneticPr fontId="10" type="noConversion"/>
  </si>
  <si>
    <t>비 고</t>
    <phoneticPr fontId="10" type="noConversion"/>
  </si>
  <si>
    <t>순
공
사
원
가</t>
    <phoneticPr fontId="10" type="noConversion"/>
  </si>
  <si>
    <t>재료비</t>
    <phoneticPr fontId="10" type="noConversion"/>
  </si>
  <si>
    <t>노
무
비</t>
    <phoneticPr fontId="10" type="noConversion"/>
  </si>
  <si>
    <t>직접노무비</t>
    <phoneticPr fontId="10" type="noConversion"/>
  </si>
  <si>
    <t>간접노무비</t>
    <phoneticPr fontId="10" type="noConversion"/>
  </si>
  <si>
    <t>토목공사  50억 미만,12월 이하</t>
    <phoneticPr fontId="10" type="noConversion"/>
  </si>
  <si>
    <t>소 계</t>
    <phoneticPr fontId="10" type="noConversion"/>
  </si>
  <si>
    <t>제
경
비</t>
    <phoneticPr fontId="10" type="noConversion"/>
  </si>
  <si>
    <t>경비</t>
    <phoneticPr fontId="10" type="noConversion"/>
  </si>
  <si>
    <t>산재보험료</t>
    <phoneticPr fontId="10" type="noConversion"/>
  </si>
  <si>
    <t>고용보험료</t>
    <phoneticPr fontId="10" type="noConversion"/>
  </si>
  <si>
    <t>2천만원미만 공사를제외한 모든공사,5등급이하</t>
    <phoneticPr fontId="10" type="noConversion"/>
  </si>
  <si>
    <t>국민건강보험료</t>
    <phoneticPr fontId="10" type="noConversion"/>
  </si>
  <si>
    <t>국민연금보험료</t>
    <phoneticPr fontId="10" type="noConversion"/>
  </si>
  <si>
    <t>노인장기요양보험</t>
    <phoneticPr fontId="10" type="noConversion"/>
  </si>
  <si>
    <t>산업안전보건관리비</t>
    <phoneticPr fontId="10" type="noConversion"/>
  </si>
  <si>
    <t xml:space="preserve">4천만원이상 </t>
    <phoneticPr fontId="10" type="noConversion"/>
  </si>
  <si>
    <t>건설기계대여대금지급보증비</t>
    <phoneticPr fontId="10" type="noConversion"/>
  </si>
  <si>
    <t>기타경비</t>
    <phoneticPr fontId="10" type="noConversion"/>
  </si>
  <si>
    <t>토목공사 50억 미만,12개월 이하</t>
    <phoneticPr fontId="10" type="noConversion"/>
  </si>
  <si>
    <t>소 계</t>
    <phoneticPr fontId="10" type="noConversion"/>
  </si>
  <si>
    <t>계</t>
    <phoneticPr fontId="10" type="noConversion"/>
  </si>
  <si>
    <t>일반관리비</t>
    <phoneticPr fontId="10" type="noConversion"/>
  </si>
  <si>
    <t>이윤</t>
    <phoneticPr fontId="10" type="noConversion"/>
  </si>
  <si>
    <t>공사원가</t>
    <phoneticPr fontId="10" type="noConversion"/>
  </si>
  <si>
    <t>궤도공사 설계금액</t>
    <phoneticPr fontId="10" type="noConversion"/>
  </si>
  <si>
    <t>신호공사 예산</t>
    <phoneticPr fontId="10" type="noConversion"/>
  </si>
  <si>
    <t>부가가치세</t>
    <phoneticPr fontId="10" type="noConversion"/>
  </si>
  <si>
    <t>-</t>
    <phoneticPr fontId="10" type="noConversion"/>
  </si>
  <si>
    <t>영세율 적용</t>
    <phoneticPr fontId="10" type="noConversion"/>
  </si>
  <si>
    <t>지급자재비</t>
    <phoneticPr fontId="10" type="noConversion"/>
  </si>
  <si>
    <t>관급자재</t>
    <phoneticPr fontId="10" type="noConversion"/>
  </si>
  <si>
    <t>총공사비</t>
    <phoneticPr fontId="10" type="noConversion"/>
  </si>
  <si>
    <t>(A)</t>
    <phoneticPr fontId="10" type="noConversion"/>
  </si>
  <si>
    <t>(B)</t>
    <phoneticPr fontId="10" type="noConversion"/>
  </si>
  <si>
    <t>(C)</t>
    <phoneticPr fontId="10" type="noConversion"/>
  </si>
  <si>
    <t>(재료비+직접노무비
+지급재료비)*1.86%</t>
    <phoneticPr fontId="10" type="noConversion"/>
  </si>
  <si>
    <t>(재료비+직접노무비)
*1.86%+5,349천원</t>
    <phoneticPr fontId="10" type="noConversion"/>
  </si>
  <si>
    <t>(A)는 (B)의 1.2배 초과함</t>
    <phoneticPr fontId="10" type="noConversion"/>
  </si>
  <si>
    <t>당초 설계금액</t>
    <phoneticPr fontId="10" type="noConversion"/>
  </si>
  <si>
    <t>일상감사 반영</t>
    <phoneticPr fontId="10" type="noConversion"/>
  </si>
  <si>
    <t>* 18년 채무분 신호예산 98,114,000원</t>
    <phoneticPr fontId="10" type="noConversion"/>
  </si>
  <si>
    <t>식</t>
    <phoneticPr fontId="10" type="noConversion"/>
  </si>
  <si>
    <t>고재처리</t>
    <phoneticPr fontId="10" type="noConversion"/>
  </si>
  <si>
    <t>지상부,야간</t>
    <phoneticPr fontId="10" type="noConversion"/>
  </si>
  <si>
    <t>고덕차량기지 U-type부 레일장대화 개량공사</t>
    <phoneticPr fontId="10" type="noConversion"/>
  </si>
  <si>
    <t xml:space="preserve">   레일교환(60kg,기계화,PCT구간,양쪽)</t>
    <phoneticPr fontId="10" type="noConversion"/>
  </si>
  <si>
    <t>지상부,야간</t>
    <phoneticPr fontId="10" type="noConversion"/>
  </si>
  <si>
    <t>2. 침목교환</t>
    <phoneticPr fontId="10" type="noConversion"/>
  </si>
  <si>
    <t xml:space="preserve">   침목교환(WT⇒PCT,기계화)</t>
    <phoneticPr fontId="10" type="noConversion"/>
  </si>
  <si>
    <t xml:space="preserve">   침목교환(PCT⇒PCT,기계화)</t>
    <phoneticPr fontId="10" type="noConversion"/>
  </si>
  <si>
    <t xml:space="preserve">   총다지기(WT,PCT)</t>
    <phoneticPr fontId="10" type="noConversion"/>
  </si>
  <si>
    <t>침목</t>
    <phoneticPr fontId="10" type="noConversion"/>
  </si>
  <si>
    <t xml:space="preserve">   도상임시철거 및 복구(WT,2500mm)</t>
    <phoneticPr fontId="10" type="noConversion"/>
  </si>
  <si>
    <t>침목</t>
    <phoneticPr fontId="10" type="noConversion"/>
  </si>
  <si>
    <t xml:space="preserve">   도상임시철거 및 복구(PCT)</t>
    <phoneticPr fontId="10" type="noConversion"/>
  </si>
  <si>
    <t xml:space="preserve">   침목상차(PCT)</t>
    <phoneticPr fontId="10" type="noConversion"/>
  </si>
  <si>
    <t>지상부,주간</t>
    <phoneticPr fontId="10" type="noConversion"/>
  </si>
  <si>
    <t xml:space="preserve">   침목하차(PCT)</t>
    <phoneticPr fontId="10" type="noConversion"/>
  </si>
  <si>
    <t>개</t>
    <phoneticPr fontId="10" type="noConversion"/>
  </si>
  <si>
    <t xml:space="preserve">   신축이음매</t>
    <phoneticPr fontId="10" type="noConversion"/>
  </si>
  <si>
    <t>60kg,PCT,양단신축,L=17.49m</t>
    <phoneticPr fontId="10" type="noConversion"/>
  </si>
  <si>
    <t>2</t>
    <phoneticPr fontId="10" type="noConversion"/>
  </si>
  <si>
    <t xml:space="preserve">   중계레일</t>
    <phoneticPr fontId="10" type="noConversion"/>
  </si>
  <si>
    <t>60kgK-50kgN,L=10m</t>
    <phoneticPr fontId="10" type="noConversion"/>
  </si>
  <si>
    <t>4</t>
    <phoneticPr fontId="10" type="noConversion"/>
  </si>
  <si>
    <t xml:space="preserve">   PC침목</t>
    <phoneticPr fontId="10" type="noConversion"/>
  </si>
  <si>
    <t>60kg, PCT용, e2007</t>
    <phoneticPr fontId="10" type="noConversion"/>
  </si>
  <si>
    <t>3. 부대공사</t>
    <phoneticPr fontId="10" type="noConversion"/>
  </si>
  <si>
    <t>4. 사급자재</t>
    <phoneticPr fontId="10" type="noConversion"/>
  </si>
  <si>
    <t xml:space="preserve">   3. 부대공사</t>
    <phoneticPr fontId="10" type="noConversion"/>
  </si>
  <si>
    <t xml:space="preserve">   4. 사급자재</t>
    <phoneticPr fontId="10" type="noConversion"/>
  </si>
  <si>
    <t xml:space="preserve">   5.간접노무비</t>
    <phoneticPr fontId="10" type="noConversion"/>
  </si>
  <si>
    <t xml:space="preserve">   6.산재보험료</t>
    <phoneticPr fontId="10" type="noConversion"/>
  </si>
  <si>
    <t xml:space="preserve">   7.고용보험료</t>
    <phoneticPr fontId="10" type="noConversion"/>
  </si>
  <si>
    <t xml:space="preserve">   8.건강보험료</t>
    <phoneticPr fontId="10" type="noConversion"/>
  </si>
  <si>
    <t xml:space="preserve">   9.연금보험료</t>
    <phoneticPr fontId="10" type="noConversion"/>
  </si>
  <si>
    <t xml:space="preserve">   10.노인장기요양보험료</t>
    <phoneticPr fontId="10" type="noConversion"/>
  </si>
  <si>
    <t xml:space="preserve">   2. 침목교환</t>
    <phoneticPr fontId="10" type="noConversion"/>
  </si>
  <si>
    <t xml:space="preserve">   침목상차(WT)</t>
    <phoneticPr fontId="10" type="noConversion"/>
  </si>
  <si>
    <t xml:space="preserve">   침목하차(WT)</t>
    <phoneticPr fontId="10" type="noConversion"/>
  </si>
  <si>
    <t>64</t>
    <phoneticPr fontId="10" type="noConversion"/>
  </si>
  <si>
    <t>60kg, 곡선용, 200*283*2400</t>
    <phoneticPr fontId="10" type="noConversion"/>
  </si>
  <si>
    <t>786</t>
    <phoneticPr fontId="10" type="noConversion"/>
  </si>
  <si>
    <t xml:space="preserve">   레일패드</t>
    <phoneticPr fontId="10" type="noConversion"/>
  </si>
  <si>
    <t>60kgK RCT용</t>
  </si>
  <si>
    <t>■ 공사명 : 고덕차량기지 U-type부 레일장대화 개량공사</t>
    <phoneticPr fontId="10" type="noConversion"/>
  </si>
  <si>
    <t>철도운행안전관리자</t>
    <phoneticPr fontId="10" type="noConversion"/>
  </si>
  <si>
    <t>감독경비</t>
    <phoneticPr fontId="10" type="noConversion"/>
  </si>
  <si>
    <t>km</t>
    <phoneticPr fontId="10" type="noConversion"/>
  </si>
  <si>
    <t>개</t>
    <phoneticPr fontId="10" type="noConversion"/>
  </si>
  <si>
    <t>24</t>
    <phoneticPr fontId="10" type="noConversion"/>
  </si>
  <si>
    <t>139</t>
    <phoneticPr fontId="10" type="noConversion"/>
  </si>
  <si>
    <t>647</t>
    <phoneticPr fontId="10" type="noConversion"/>
  </si>
  <si>
    <t>1. 공  사  명 :  고덕차량기지 U-type부 레일장대화 개량공사</t>
    <phoneticPr fontId="10" type="noConversion"/>
  </si>
  <si>
    <t>○ 목  적 : 5호선 고덕차량기지 U-type부 열차 입, 출고시 발생하는 소음 저감을 위한 궤도시설물을 개량하여</t>
    <phoneticPr fontId="10" type="noConversion"/>
  </si>
  <si>
    <t xml:space="preserve">                민원 해소 및 효율적인 궤도시설물 유지관리에 만전을 기하고자 함. </t>
    <phoneticPr fontId="10" type="noConversion"/>
  </si>
  <si>
    <t xml:space="preserve">      ㅇ 침목교환         :</t>
    <phoneticPr fontId="10" type="noConversion"/>
  </si>
  <si>
    <t xml:space="preserve">   가. 공사명 : 고덕차량기지 U-type부 레일장대화 개량공사</t>
    <phoneticPr fontId="10" type="noConversion"/>
  </si>
  <si>
    <t>공사명 : 고덕차량기지 U-type부 레일장대화 개량공사</t>
    <phoneticPr fontId="8" type="noConversion"/>
  </si>
  <si>
    <t xml:space="preserve">   다. 목  적 : 서울교통공사 5호선 고덕차량기지 U-type부 열차 입, 출고시 발생하는 소음 저감을 위한 궤도시설물을 개량하여</t>
    <phoneticPr fontId="10" type="noConversion"/>
  </si>
  <si>
    <t xml:space="preserve">                    민원해소 및 효율적인 궤도시설물 유지관리에 만전을 기하고자 함.</t>
    <phoneticPr fontId="10" type="noConversion"/>
  </si>
  <si>
    <t>* 공사규모 : 5억 미만</t>
    <phoneticPr fontId="10" type="noConversion"/>
  </si>
  <si>
    <t>* 공사기간 : 6개월이하</t>
    <phoneticPr fontId="10" type="noConversion"/>
  </si>
  <si>
    <t>1</t>
    <phoneticPr fontId="10" type="noConversion"/>
  </si>
  <si>
    <t>2019. 12.</t>
    <phoneticPr fontId="8" type="noConversion"/>
  </si>
  <si>
    <t>틀</t>
    <phoneticPr fontId="10" type="noConversion"/>
  </si>
  <si>
    <t xml:space="preserve">   신축이음매 철거 및 부설(60kg)</t>
    <phoneticPr fontId="10" type="noConversion"/>
  </si>
  <si>
    <t>지상부,야간</t>
    <phoneticPr fontId="10" type="noConversion"/>
  </si>
  <si>
    <t>0.641</t>
    <phoneticPr fontId="10" type="noConversion"/>
  </si>
  <si>
    <t xml:space="preserve"> 레일교환(양쪽)</t>
    <phoneticPr fontId="10" type="noConversion"/>
  </si>
  <si>
    <t xml:space="preserve"> 침목교환</t>
    <phoneticPr fontId="10" type="noConversion"/>
  </si>
  <si>
    <t xml:space="preserve">      ㅇ 신축이음매 철거 및 부설 :</t>
    <phoneticPr fontId="10" type="noConversion"/>
  </si>
  <si>
    <t>틀</t>
    <phoneticPr fontId="11" type="noConversion"/>
  </si>
  <si>
    <t>○ 구  간 : 서울교통공사 5호선 고덕차량기지 입,출고선 U-type부 궤도시설물</t>
    <phoneticPr fontId="10" type="noConversion"/>
  </si>
  <si>
    <t xml:space="preserve">   나. 구  간 : 서울교통공사 5호선 고덕차량기지 입, 출고선 U-type부</t>
    <phoneticPr fontId="10" type="noConversion"/>
  </si>
  <si>
    <t>52</t>
    <phoneticPr fontId="10" type="noConversion"/>
  </si>
  <si>
    <t>62</t>
    <phoneticPr fontId="10" type="noConversion"/>
  </si>
  <si>
    <t>139</t>
    <phoneticPr fontId="10" type="noConversion"/>
  </si>
  <si>
    <t>647</t>
    <phoneticPr fontId="10" type="noConversion"/>
  </si>
  <si>
    <t>2052</t>
    <phoneticPr fontId="10" type="noConversion"/>
  </si>
  <si>
    <t>추정금액 3억원 이하</t>
    <phoneticPr fontId="10" type="noConversion"/>
  </si>
  <si>
    <t>((재료비+직접노무비+관급자재)*0.0245)</t>
    <phoneticPr fontId="177" type="noConversion"/>
  </si>
  <si>
    <t>((재료비+직접노무비)*0.0245)*1.2</t>
    <phoneticPr fontId="177" type="noConversion"/>
  </si>
  <si>
    <t xml:space="preserve">   11.산업안전보건관리비</t>
    <phoneticPr fontId="10" type="noConversion"/>
  </si>
  <si>
    <t xml:space="preserve">   12.건설기계대여지급보증비</t>
    <phoneticPr fontId="10" type="noConversion"/>
  </si>
  <si>
    <t xml:space="preserve">   13.기타경비</t>
    <phoneticPr fontId="10" type="noConversion"/>
  </si>
  <si>
    <t xml:space="preserve">   14.환경보전비</t>
    <phoneticPr fontId="10" type="noConversion"/>
  </si>
  <si>
    <t xml:space="preserve">   15.일반관리비</t>
    <phoneticPr fontId="10" type="noConversion"/>
  </si>
  <si>
    <t xml:space="preserve">   16.이윤</t>
    <phoneticPr fontId="10" type="noConversion"/>
  </si>
  <si>
    <t xml:space="preserve">   17.고재처리</t>
    <phoneticPr fontId="10" type="noConversion"/>
  </si>
  <si>
    <t xml:space="preserve">   18. 철도운행안전관리자</t>
    <phoneticPr fontId="10" type="noConversion"/>
  </si>
  <si>
    <t xml:space="preserve">   19. 철도운행안전관리자</t>
    <phoneticPr fontId="10" type="noConversion"/>
  </si>
  <si>
    <t>※ 공정은 현장여건에 따라 변경 시행될 수 있음.</t>
    <phoneticPr fontId="10" type="noConversion"/>
  </si>
  <si>
    <t>60kg, 8mm~14mm</t>
    <phoneticPr fontId="10" type="noConversion"/>
  </si>
  <si>
    <t>※ 공사기간 산정 검토 : 총 소요기간 약 180일(6개월).</t>
    <phoneticPr fontId="10" type="noConversion"/>
  </si>
  <si>
    <t xml:space="preserve"> 신축이음매 교환(철거 및 부설)</t>
    <phoneticPr fontId="10" type="noConversion"/>
  </si>
  <si>
    <t xml:space="preserve">    (신축이음매 교환 : 2틀 / 1틀 / 1일 = 2일)</t>
    <phoneticPr fontId="10" type="noConversion"/>
  </si>
  <si>
    <t xml:space="preserve">    (침목상차 및 운반 : 786 / 40 / 1일 = 20일)</t>
    <phoneticPr fontId="10" type="noConversion"/>
  </si>
  <si>
    <t xml:space="preserve">    (침목교환 : 786 / 40 / 1일 = 20일)</t>
    <phoneticPr fontId="10" type="noConversion"/>
  </si>
  <si>
    <t xml:space="preserve">    (발생침목 운반 및 하화 : 786 / 40 / 1일 = 20일)</t>
    <phoneticPr fontId="10" type="noConversion"/>
  </si>
  <si>
    <t xml:space="preserve">    (신축이음매 상차 및 운반 : 2틀 / 1틀 / 1일 = 2일)</t>
    <phoneticPr fontId="10" type="noConversion"/>
  </si>
  <si>
    <t xml:space="preserve">    (발생 신축이음매 운반 및 하화 : 2틀 / 1틀 / 1일 = 2일)</t>
    <phoneticPr fontId="10" type="noConversion"/>
  </si>
  <si>
    <t xml:space="preserve">    (테르밋용접 : 24개소 / 4개소 / 1일 = 6일, 용접장비 이동 등 3일)</t>
    <phoneticPr fontId="10" type="noConversion"/>
  </si>
  <si>
    <t xml:space="preserve">  - 발생품 반납 및 공사현장, 차량기지 정리작업 : 10일</t>
    <phoneticPr fontId="10" type="noConversion"/>
  </si>
  <si>
    <t xml:space="preserve">  - 침목 교환 : 70일</t>
    <phoneticPr fontId="10" type="noConversion"/>
  </si>
  <si>
    <t xml:space="preserve">    타분야 업무협의, 선로일시사용중지, 임시열차, 휴일, 미세먼지 기타 등 15일</t>
    <phoneticPr fontId="10" type="noConversion"/>
  </si>
  <si>
    <t xml:space="preserve">  - 현장조사 및 준비 : 40일</t>
    <phoneticPr fontId="10" type="noConversion"/>
  </si>
  <si>
    <t xml:space="preserve">    (기지가스압접 : 52개소 / 15개소 / 1일 = 4일, 용접장비 이동 및 설치 등 2일)</t>
    <phoneticPr fontId="10" type="noConversion"/>
  </si>
  <si>
    <t xml:space="preserve">    (지급레일 상차 및 운반 : 1356m / 250m / 1일 = 6일)</t>
    <phoneticPr fontId="10" type="noConversion"/>
  </si>
  <si>
    <t xml:space="preserve">    (발생레일 운반  및 하화 : 1356m / 250m / 1일 = 6일)</t>
    <phoneticPr fontId="10" type="noConversion"/>
  </si>
  <si>
    <t xml:space="preserve">    (레일교환 : 641m / 200m / 1일 = 4일, 지상구간 감안 등 4일)</t>
    <phoneticPr fontId="10" type="noConversion"/>
  </si>
  <si>
    <t xml:space="preserve">  - 레일교환 : 50일</t>
    <phoneticPr fontId="10" type="noConversion"/>
  </si>
  <si>
    <t xml:space="preserve">  - 신축이음매 교환 : 10일</t>
    <phoneticPr fontId="10" type="noConversion"/>
  </si>
  <si>
    <t xml:space="preserve">    선로일시사용중지, 임시열차, 타분야 업무협의,  휴일, 기타 등 10일</t>
    <phoneticPr fontId="10" type="noConversion"/>
  </si>
  <si>
    <t xml:space="preserve">    임시열차, 미세먼지, 타분야 업무협의, 선로일시사용중지 기타 등 4일</t>
    <phoneticPr fontId="10" type="noConversion"/>
  </si>
  <si>
    <t xml:space="preserve">   마.공사기간 : 착공일로부터 ~ 180일</t>
    <phoneticPr fontId="10" type="noConversion"/>
  </si>
  <si>
    <t xml:space="preserve">   20. 초기연마비</t>
    <phoneticPr fontId="10" type="noConversion"/>
  </si>
  <si>
    <t>식</t>
    <phoneticPr fontId="10" type="noConversion"/>
  </si>
  <si>
    <t xml:space="preserve">   21. 감독경비</t>
    <phoneticPr fontId="10" type="noConversion"/>
  </si>
  <si>
    <t xml:space="preserve">   22. 지급자재</t>
    <phoneticPr fontId="10" type="noConversion"/>
  </si>
  <si>
    <t>22. 지급자재</t>
    <phoneticPr fontId="10" type="noConversion"/>
  </si>
  <si>
    <t>초기연마비</t>
    <phoneticPr fontId="10" type="noConversion"/>
  </si>
  <si>
    <t>○ 공  종 : 레일교환(60kg,기계화,지상구간,양쪽)등 32개</t>
    <phoneticPr fontId="10" type="noConversion"/>
  </si>
  <si>
    <t xml:space="preserve">   라.공사개요 : 레일교환(60kg,기계화,지상구간,양쪽)등 32개 공종</t>
    <phoneticPr fontId="10" type="noConversion"/>
  </si>
  <si>
    <t>0.641</t>
  </si>
  <si>
    <t>일금영원정(\0)</t>
  </si>
  <si>
    <t>일금이억육천사백육십삼만삼천팔백이십원정(\264,633,820)</t>
  </si>
</sst>
</file>

<file path=xl/styles.xml><?xml version="1.0" encoding="utf-8"?>
<styleSheet xmlns="http://schemas.openxmlformats.org/spreadsheetml/2006/main">
  <numFmts count="85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 &quot;₩&quot;* #,##0_ ;_ &quot;₩&quot;* \-#,##0_ ;_ &quot;₩&quot;* &quot;-&quot;_ ;_ @_ "/>
    <numFmt numFmtId="177" formatCode="_ * #,##0_ ;_ * \-#,##0_ ;_ * &quot;-&quot;_ ;_ @_ "/>
    <numFmt numFmtId="178" formatCode="_ * #,##0.00_ ;_ * \-#,##0.00_ ;_ * &quot;-&quot;??_ ;_ @_ "/>
    <numFmt numFmtId="179" formatCode="mm&quot;월&quot;\ dd&quot;일&quot;"/>
    <numFmt numFmtId="181" formatCode="#,##0.000"/>
    <numFmt numFmtId="184" formatCode="0.000_ "/>
    <numFmt numFmtId="185" formatCode="0.00_);[Red]\(0.00\)"/>
    <numFmt numFmtId="186" formatCode="_ * #,##0.00_ ;_ * &quot;₩&quot;&quot;₩&quot;&quot;₩&quot;&quot;₩&quot;&quot;₩&quot;&quot;₩&quot;\-#,##0.00_ ;_ * &quot;-&quot;??_ ;_ @_ "/>
    <numFmt numFmtId="187" formatCode="&quot;₩&quot;#,##0.00;&quot;₩&quot;&quot;₩&quot;&quot;₩&quot;&quot;₩&quot;&quot;₩&quot;&quot;₩&quot;&quot;₩&quot;&quot;₩&quot;\-#,##0.00"/>
    <numFmt numFmtId="188" formatCode="##\K###"/>
    <numFmt numFmtId="189" formatCode="#,##0_ "/>
    <numFmt numFmtId="191" formatCode="_-* #,##0.00_-;\-* #,##0.00_-;_-* &quot;-&quot;_-;_-@_-"/>
    <numFmt numFmtId="192" formatCode="_-* #,##0.000_-;\-* #,##0.000_-;_-* &quot;-&quot;_-;_-@_-"/>
    <numFmt numFmtId="193" formatCode="0;[Red]0"/>
    <numFmt numFmtId="194" formatCode="0_ "/>
    <numFmt numFmtId="195" formatCode="_-* #,##0_-;\-* #,##0_-;_-* &quot;-&quot;??_-;_-@_-"/>
    <numFmt numFmtId="196" formatCode="&quot;$&quot;#,##0.00_);[Red]\(&quot;$&quot;#,##0.00\)"/>
    <numFmt numFmtId="197" formatCode="_(&quot;$&quot;* #,##0_);_(&quot;$&quot;* \(#,##0\);_(&quot;$&quot;* &quot;-&quot;_);_(@_)"/>
    <numFmt numFmtId="198" formatCode="0.0_);\(0.0\)"/>
    <numFmt numFmtId="199" formatCode="0_);\(0\)"/>
    <numFmt numFmtId="200" formatCode="_ &quot;SFr.&quot;* #,##0.00_ ;_ &quot;SFr.&quot;* \-#,##0.00_ ;_ &quot;SFr.&quot;* &quot;-&quot;??_ ;_ @_ "/>
    <numFmt numFmtId="201" formatCode="#,##0&quot;?_);[Red]\(#,##0&quot;&quot;?&quot;\)"/>
    <numFmt numFmtId="202" formatCode="_-* #,##0.00\ &quot;F&quot;_-;\-* #,##0.00\ &quot;F&quot;_-;_-* &quot;-&quot;??\ &quot;F&quot;_-;_-@_-"/>
    <numFmt numFmtId="203" formatCode="#,##0&quot; F&quot;_);[Red]\(#,##0&quot; F&quot;\)"/>
    <numFmt numFmtId="204" formatCode="_(&quot;$&quot;* #,##0.00_);_(&quot;$&quot;* \(#,##0.00\);_(&quot;$&quot;* &quot;-&quot;??_);_(@_)"/>
    <numFmt numFmtId="205" formatCode="_-&quot;₩&quot;* #,##0.00_-;\!\-&quot;₩&quot;* #,##0.00_-;_-&quot;₩&quot;* &quot;-&quot;??_-;_-@_-"/>
    <numFmt numFmtId="206" formatCode="_(&quot;$&quot;* #,##0_);_(&quot;$&quot;* \(#,##0\);_(&quot;$&quot;* &quot;-&quot;??_);_(@_)"/>
    <numFmt numFmtId="207" formatCode="#,##0\ _P_t_s;\-#,##0\ _P_t_s"/>
    <numFmt numFmtId="208" formatCode="_-* #,##0\ &quot;Pts&quot;_-;\-* #,##0\ &quot;Pts&quot;_-;_-* &quot;-&quot;\ &quot;Pts&quot;_-;_-@_-"/>
    <numFmt numFmtId="209" formatCode="_-* #,##0.00\ &quot;Pts&quot;_-;\-* #,##0.00\ &quot;Pts&quot;_-;_-* &quot;-&quot;??\ &quot;Pts&quot;_-;_-@_-"/>
    <numFmt numFmtId="210" formatCode="_-* #,##0.0_-;\-* #,##0.0_-;_-* &quot;-&quot;??_-;_-@_-"/>
    <numFmt numFmtId="211" formatCode="\$#.00"/>
    <numFmt numFmtId="212" formatCode="%#.00"/>
    <numFmt numFmtId="213" formatCode="#.00"/>
    <numFmt numFmtId="214" formatCode="#,##0."/>
    <numFmt numFmtId="215" formatCode="\$#."/>
    <numFmt numFmtId="216" formatCode="&quot;₩&quot;#\!\,##0;&quot;₩&quot;\!\-&quot;₩&quot;#\!\,##0"/>
    <numFmt numFmtId="217" formatCode="&quot;RM&quot;#,##0_);\(&quot;RM&quot;#,##0\)"/>
    <numFmt numFmtId="218" formatCode="&quot;( &quot;0.0000&quot; )&quot;;&quot;( &quot;\-#,###.0000&quot; )&quot;;&quot;-&quot;"/>
    <numFmt numFmtId="219" formatCode="General;\-General\,&quot;&quot;;@"/>
    <numFmt numFmtId="222" formatCode="0.000"/>
    <numFmt numFmtId="231" formatCode="#,##0.00_ "/>
    <numFmt numFmtId="233" formatCode="#,###;\-#,###;&quot;&quot;;@"/>
    <numFmt numFmtId="234" formatCode="0.0000_ "/>
    <numFmt numFmtId="236" formatCode="&quot;₩&quot;&quot;₩&quot;&quot;₩&quot;&quot;₩&quot;&quot;₩&quot;&quot;₩&quot;;&quot;₩&quot;&quot;₩&quot;&quot;₩&quot;&quot;₩&quot;&quot;₩&quot;&quot;₩&quot;&quot;₩&quot;&quot;₩&quot;"/>
    <numFmt numFmtId="237" formatCode="0.0_ "/>
    <numFmt numFmtId="238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39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40" formatCode="0.0"/>
    <numFmt numFmtId="241" formatCode="#,##0.00;[Red]#,##0.00;&quot; &quot;"/>
    <numFmt numFmtId="242" formatCode="0.0000%"/>
    <numFmt numFmtId="243" formatCode="#,##0&quot; 원&quot;"/>
    <numFmt numFmtId="244" formatCode="#,##0.00000"/>
    <numFmt numFmtId="245" formatCode="_ * #,##0_)&quot;W&quot;_ ;_ * \(#,##0\)&quot;W&quot;_ ;_ * &quot;-&quot;_)&quot;W&quot;_ ;_ @_ "/>
    <numFmt numFmtId="246" formatCode="_ &quot;₩&quot;* #,##0.00_ ;_ &quot;₩&quot;* \-#,##0.00_ ;_ &quot;₩&quot;* &quot;-&quot;??_ ;_ @_ "/>
    <numFmt numFmtId="247" formatCode="0.000%"/>
    <numFmt numFmtId="248" formatCode="_ * #,##0.00_)&quot;W&quot;_ ;_ * \(#,##0.00\)&quot;W&quot;_ ;_ * &quot;-&quot;??_)&quot;W&quot;_ ;_ @_ "/>
    <numFmt numFmtId="249" formatCode="#,##0\ &quot;F&quot;;[Red]\-#,##0\ &quot;F&quot;"/>
    <numFmt numFmtId="250" formatCode="_ * #,##0_)_W_ ;_ * \(#,##0\)_W_ ;_ * &quot;-&quot;_)_W_ ;_ @_ "/>
    <numFmt numFmtId="251" formatCode="#,##0.00\ &quot;F&quot;;[Red]\-#,##0.00\ &quot;F&quot;"/>
    <numFmt numFmtId="252" formatCode="_ * #,##0.00_)_W_ ;_ * \(#,##0.00\)_W_ ;_ * &quot;-&quot;??_)_W_ ;_ @_ "/>
    <numFmt numFmtId="253" formatCode="&quot;$&quot;#,##0_);\(&quot;$&quot;#,##0\)"/>
    <numFmt numFmtId="254" formatCode="_-[$€-2]* #,##0.00_-;\-[$€-2]* #,##0.00_-;_-[$€-2]* &quot;-&quot;??_-"/>
    <numFmt numFmtId="255" formatCode="#,##0.000\ &quot;㎏ &quot;"/>
    <numFmt numFmtId="256" formatCode="#,##0.000\ &quot;m  &quot;"/>
    <numFmt numFmtId="257" formatCode="#,##0.000\ &quot;㎡ &quot;"/>
    <numFmt numFmtId="258" formatCode="#,##0.000\ &quot;㎥ &quot;"/>
    <numFmt numFmtId="259" formatCode="0&quot;  &quot;"/>
    <numFmt numFmtId="260" formatCode="#."/>
    <numFmt numFmtId="261" formatCode="_(&quot;RM&quot;* #,##0.00_);_(&quot;RM&quot;* \(#,##0.00\);_(&quot;RM&quot;* &quot;-&quot;??_);_(@_)"/>
    <numFmt numFmtId="262" formatCode="&quot;US$&quot;#,##0_);\(&quot;US$&quot;#,##0\)"/>
    <numFmt numFmtId="263" formatCode="#,##0.0"/>
    <numFmt numFmtId="264" formatCode="0.0%"/>
    <numFmt numFmtId="265" formatCode="_-* #,##0;\-* #,##0;_-* &quot;-&quot;;_-@"/>
    <numFmt numFmtId="266" formatCode="_(* #,##0.00_);_(* \(#,##0.00\);_(* &quot;-&quot;??_);_(@_)"/>
    <numFmt numFmtId="267" formatCode="&quot;  &quot;@"/>
    <numFmt numFmtId="268" formatCode="#,##0;&quot;-&quot;#,##0"/>
    <numFmt numFmtId="269" formatCode="&quot;*&quot;#,##0\ &quot;일 (월)&quot;\ \ "/>
    <numFmt numFmtId="270" formatCode="&quot;?#,##0.00;\-&quot;&quot;?&quot;#,##0.00"/>
    <numFmt numFmtId="271" formatCode="&quot;US$&quot;#,##0_);[Red]\(&quot;US$&quot;#,##0\)"/>
    <numFmt numFmtId="272" formatCode="#,##0\ ;[Red]&quot;-&quot;#,##0\ "/>
  </numFmts>
  <fonts count="19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뼻뮝"/>
      <family val="1"/>
      <charset val="129"/>
    </font>
    <font>
      <sz val="12"/>
      <name val="굴림체"/>
      <family val="3"/>
      <charset val="129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돋움"/>
      <family val="3"/>
      <charset val="129"/>
    </font>
    <font>
      <sz val="20"/>
      <name val="궁서체"/>
      <family val="1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color indexed="10"/>
      <name val="굴림체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0"/>
      <name val="Times New Roman"/>
      <family val="1"/>
    </font>
    <font>
      <sz val="12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MS Sans Serif"/>
      <family val="2"/>
    </font>
    <font>
      <sz val="10"/>
      <name val="Courier New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신그래픽"/>
      <family val="3"/>
      <charset val="129"/>
    </font>
    <font>
      <b/>
      <sz val="10"/>
      <name val="Flange-Light"/>
      <family val="1"/>
    </font>
    <font>
      <sz val="12"/>
      <color indexed="24"/>
      <name val="Arial"/>
      <family val="2"/>
    </font>
    <font>
      <sz val="10"/>
      <name val="바탕체"/>
      <family val="1"/>
      <charset val="129"/>
    </font>
    <font>
      <b/>
      <sz val="18"/>
      <name val="Arial"/>
      <family val="2"/>
    </font>
    <font>
      <sz val="10"/>
      <color indexed="8"/>
      <name val="Arial"/>
      <family val="2"/>
    </font>
    <font>
      <u/>
      <sz val="11"/>
      <color indexed="36"/>
      <name val="HY그래픽M"/>
      <family val="1"/>
      <charset val="129"/>
    </font>
    <font>
      <sz val="12"/>
      <color indexed="8"/>
      <name val="굴림체"/>
      <family val="3"/>
      <charset val="129"/>
    </font>
    <font>
      <sz val="14"/>
      <color indexed="8"/>
      <name val="굴림체"/>
      <family val="3"/>
      <charset val="129"/>
    </font>
    <font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sz val="10"/>
      <color indexed="10"/>
      <name val="굴림체"/>
      <family val="3"/>
      <charset val="129"/>
    </font>
    <font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6"/>
      <name val="굴림"/>
      <family val="3"/>
      <charset val="129"/>
    </font>
    <font>
      <sz val="16"/>
      <name val="굴림"/>
      <family val="3"/>
      <charset val="129"/>
    </font>
    <font>
      <sz val="11"/>
      <name val="굴림"/>
      <family val="3"/>
      <charset val="129"/>
    </font>
    <font>
      <sz val="13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24"/>
      <name val="굴림"/>
      <family val="3"/>
      <charset val="129"/>
    </font>
    <font>
      <b/>
      <sz val="20"/>
      <name val="굴림"/>
      <family val="3"/>
      <charset val="129"/>
    </font>
    <font>
      <b/>
      <sz val="13"/>
      <name val="굴림"/>
      <family val="3"/>
      <charset val="129"/>
    </font>
    <font>
      <u/>
      <sz val="12"/>
      <name val="굴림"/>
      <family val="3"/>
      <charset val="129"/>
    </font>
    <font>
      <b/>
      <u/>
      <sz val="13"/>
      <name val="굴림"/>
      <family val="3"/>
      <charset val="129"/>
    </font>
    <font>
      <sz val="12"/>
      <color indexed="9"/>
      <name val="굴림"/>
      <family val="3"/>
      <charset val="129"/>
    </font>
    <font>
      <b/>
      <sz val="18"/>
      <name val="굴림"/>
      <family val="3"/>
      <charset val="129"/>
    </font>
    <font>
      <sz val="11"/>
      <color indexed="8"/>
      <name val="굴림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2"/>
      <color theme="1"/>
      <name val="굴림"/>
      <family val="3"/>
      <charset val="129"/>
    </font>
    <font>
      <sz val="20"/>
      <name val="굴림"/>
      <family val="3"/>
      <charset val="129"/>
    </font>
    <font>
      <sz val="12"/>
      <color rgb="FF7030A0"/>
      <name val="굴림"/>
      <family val="3"/>
      <charset val="129"/>
    </font>
    <font>
      <sz val="15"/>
      <name val="굴림"/>
      <family val="3"/>
      <charset val="129"/>
    </font>
    <font>
      <b/>
      <sz val="15"/>
      <name val="굴림"/>
      <family val="3"/>
      <charset val="129"/>
    </font>
    <font>
      <sz val="10"/>
      <name val="돋움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u/>
      <sz val="18"/>
      <color indexed="36"/>
      <name val="바탕체"/>
      <family val="1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b/>
      <sz val="11"/>
      <name val="굴림"/>
      <family val="3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9"/>
      <name val="돋움체"/>
      <family val="3"/>
      <charset val="129"/>
    </font>
    <font>
      <b/>
      <sz val="12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9"/>
      <name val="Arial"/>
      <family val="2"/>
    </font>
    <font>
      <b/>
      <sz val="10"/>
      <name val="MS Sans Serif"/>
      <family val="2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ÇÑ¾ç½Å¸íÁ¶"/>
      <family val="3"/>
      <charset val="129"/>
    </font>
    <font>
      <sz val="10"/>
      <name val="Geneva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2"/>
      <name val="Courier New"/>
      <family val="3"/>
    </font>
    <font>
      <sz val="7"/>
      <name val="Small Fonts"/>
      <family val="2"/>
    </font>
    <font>
      <sz val="24"/>
      <name val="Courier New"/>
      <family val="3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1"/>
      <color indexed="8"/>
      <name val="굴림체"/>
      <family val="3"/>
      <charset val="129"/>
    </font>
    <font>
      <b/>
      <sz val="11"/>
      <name val="돋움"/>
      <family val="3"/>
      <charset val="129"/>
    </font>
    <font>
      <sz val="1"/>
      <color indexed="0"/>
      <name val="Courier"/>
      <family val="3"/>
    </font>
    <font>
      <sz val="10"/>
      <color indexed="10"/>
      <name val="돋움체"/>
      <family val="3"/>
      <charset val="129"/>
    </font>
    <font>
      <sz val="12"/>
      <name val="宋体"/>
      <family val="3"/>
      <charset val="129"/>
    </font>
    <font>
      <sz val="10"/>
      <name val="바탕"/>
      <family val="1"/>
      <charset val="129"/>
    </font>
    <font>
      <sz val="10"/>
      <color theme="1"/>
      <name val="서울남산체 B"/>
      <family val="2"/>
      <charset val="129"/>
    </font>
    <font>
      <sz val="9"/>
      <color theme="1"/>
      <name val="서울남산체 B"/>
      <family val="2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2"/>
      <name val="Courier"/>
      <family val="3"/>
    </font>
    <font>
      <sz val="11"/>
      <name val="바탕체"/>
      <family val="1"/>
      <charset val="129"/>
    </font>
    <font>
      <sz val="11"/>
      <name val="돋움체"/>
      <family val="3"/>
      <charset val="129"/>
    </font>
    <font>
      <sz val="11"/>
      <color indexed="9"/>
      <name val="돋움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8"/>
      <name val="맑은 고딕"/>
      <family val="3"/>
      <charset val="129"/>
    </font>
    <font>
      <sz val="9"/>
      <color indexed="8"/>
      <name val="굴림체"/>
      <family val="2"/>
      <charset val="129"/>
    </font>
    <font>
      <b/>
      <sz val="9"/>
      <color indexed="8"/>
      <name val="굴림체"/>
      <family val="3"/>
      <charset val="129"/>
    </font>
    <font>
      <b/>
      <sz val="18"/>
      <color indexed="8"/>
      <name val="굴림체"/>
      <family val="3"/>
      <charset val="129"/>
    </font>
    <font>
      <sz val="8"/>
      <name val="굴림체"/>
      <family val="3"/>
      <charset val="129"/>
    </font>
    <font>
      <sz val="8"/>
      <color indexed="8"/>
      <name val="Arial"/>
      <family val="2"/>
    </font>
    <font>
      <sz val="9"/>
      <color indexed="8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2"/>
      <color indexed="8"/>
      <name val="돋음체"/>
      <family val="3"/>
      <charset val="129"/>
    </font>
    <font>
      <sz val="11"/>
      <color theme="0" tint="-0.34998626667073579"/>
      <name val="굴림"/>
      <family val="3"/>
      <charset val="129"/>
    </font>
    <font>
      <b/>
      <sz val="11"/>
      <color rgb="FF0070C0"/>
      <name val="굴림"/>
      <family val="3"/>
      <charset val="129"/>
    </font>
    <font>
      <sz val="9"/>
      <color theme="0"/>
      <name val="굴림체"/>
      <family val="3"/>
      <charset val="129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20"/>
        <bgColor indexed="24"/>
      </patternFill>
    </fill>
  </fills>
  <borders count="9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758">
    <xf numFmtId="0" fontId="0" fillId="0" borderId="0">
      <alignment vertical="center"/>
    </xf>
    <xf numFmtId="19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6" fontId="43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17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17" fillId="0" borderId="0"/>
    <xf numFmtId="0" fontId="7" fillId="0" borderId="0"/>
    <xf numFmtId="0" fontId="43" fillId="0" borderId="0"/>
    <xf numFmtId="201" fontId="13" fillId="0" borderId="0" applyFont="0" applyFill="0" applyBorder="0" applyAlignment="0" applyProtection="0"/>
    <xf numFmtId="206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0" fontId="7" fillId="0" borderId="0"/>
    <xf numFmtId="201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199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201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7" fillId="0" borderId="0"/>
    <xf numFmtId="0" fontId="43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43" fillId="0" borderId="0"/>
    <xf numFmtId="3" fontId="44" fillId="0" borderId="1">
      <alignment horizontal="right" vertical="center"/>
    </xf>
    <xf numFmtId="2" fontId="44" fillId="0" borderId="1">
      <alignment horizontal="right"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65" fillId="28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65" fillId="2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1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65" fillId="3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65" fillId="33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65" fillId="35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65" fillId="36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7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65" fillId="3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198" fontId="13" fillId="0" borderId="0" applyFont="0" applyFill="0" applyBorder="0" applyAlignment="0" applyProtection="0"/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66" fillId="4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6" fillId="4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6" fillId="4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9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5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66" fillId="51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68" fillId="52" borderId="70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213" fontId="45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200" fontId="7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9" fillId="5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0" borderId="0">
      <protection locked="0"/>
    </xf>
    <xf numFmtId="3" fontId="43" fillId="0" borderId="3">
      <alignment horizontal="center"/>
    </xf>
    <xf numFmtId="0" fontId="45" fillId="0" borderId="0">
      <protection locked="0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65" fillId="54" borderId="71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0" fillId="5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72" fillId="56" borderId="72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194" fontId="16" fillId="0" borderId="6" applyFont="0" applyFill="0" applyBorder="0" applyAlignment="0" applyProtection="0">
      <alignment vertical="center"/>
    </xf>
    <xf numFmtId="184" fontId="16" fillId="0" borderId="6" applyFont="0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218" fontId="47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185" fontId="13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73" fillId="0" borderId="73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3" fillId="0" borderId="9" applyNumberFormat="0" applyFont="0" applyFill="0" applyAlignment="0" applyProtection="0"/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74" fillId="0" borderId="74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75" fillId="57" borderId="70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4" fontId="45" fillId="0" borderId="0">
      <protection locked="0"/>
    </xf>
    <xf numFmtId="214" fontId="45" fillId="0" borderId="0">
      <protection locked="0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7" fillId="0" borderId="75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7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78" fillId="0" borderId="7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9" fillId="0" borderId="77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80" fillId="58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NumberFormat="0" applyAlignment="0"/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81" fillId="52" borderId="78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212" fontId="45" fillId="0" borderId="0">
      <protection locked="0"/>
    </xf>
    <xf numFmtId="0" fontId="4" fillId="0" borderId="0">
      <alignment horizontal="center" vertical="center" wrapText="1"/>
    </xf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5" fillId="0" borderId="0">
      <alignment vertical="center"/>
    </xf>
    <xf numFmtId="0" fontId="6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16"/>
    <xf numFmtId="0" fontId="13" fillId="0" borderId="0"/>
    <xf numFmtId="0" fontId="4" fillId="0" borderId="0"/>
    <xf numFmtId="0" fontId="4" fillId="0" borderId="0"/>
    <xf numFmtId="0" fontId="45" fillId="0" borderId="17">
      <protection locked="0"/>
    </xf>
    <xf numFmtId="211" fontId="45" fillId="0" borderId="0">
      <protection locked="0"/>
    </xf>
    <xf numFmtId="215" fontId="45" fillId="0" borderId="0">
      <protection locked="0"/>
    </xf>
    <xf numFmtId="202" fontId="7" fillId="0" borderId="0" applyFont="0" applyFill="0" applyBorder="0" applyAlignment="0" applyProtection="0"/>
    <xf numFmtId="0" fontId="39" fillId="0" borderId="0"/>
    <xf numFmtId="217" fontId="13" fillId="0" borderId="0">
      <protection locked="0"/>
    </xf>
    <xf numFmtId="207" fontId="13" fillId="0" borderId="0"/>
    <xf numFmtId="3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7" fontId="13" fillId="0" borderId="0">
      <protection locked="0"/>
    </xf>
    <xf numFmtId="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08" fontId="13" fillId="0" borderId="0"/>
    <xf numFmtId="203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209" fontId="13" fillId="0" borderId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2" fontId="7" fillId="0" borderId="0" applyFont="0" applyFill="0" applyBorder="0" applyAlignment="0" applyProtection="0"/>
    <xf numFmtId="38" fontId="8" fillId="26" borderId="0" applyNumberFormat="0" applyBorder="0" applyAlignment="0" applyProtection="0"/>
    <xf numFmtId="3" fontId="50" fillId="0" borderId="18">
      <alignment horizontal="right" vertical="center"/>
    </xf>
    <xf numFmtId="4" fontId="50" fillId="0" borderId="18">
      <alignment horizontal="right" vertical="center"/>
    </xf>
    <xf numFmtId="0" fontId="40" fillId="0" borderId="0">
      <alignment horizontal="left"/>
    </xf>
    <xf numFmtId="0" fontId="9" fillId="0" borderId="19" applyNumberFormat="0" applyAlignment="0" applyProtection="0">
      <alignment horizontal="left" vertical="center"/>
    </xf>
    <xf numFmtId="0" fontId="9" fillId="0" borderId="20">
      <alignment horizontal="left" vertical="center"/>
    </xf>
    <xf numFmtId="0" fontId="5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217" fontId="13" fillId="0" borderId="0">
      <protection locked="0"/>
    </xf>
    <xf numFmtId="217" fontId="13" fillId="0" borderId="0">
      <protection locked="0"/>
    </xf>
    <xf numFmtId="10" fontId="8" fillId="27" borderId="7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1" fillId="0" borderId="21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6" fillId="0" borderId="0"/>
    <xf numFmtId="0" fontId="7" fillId="0" borderId="0"/>
    <xf numFmtId="217" fontId="13" fillId="0" borderId="0">
      <protection locked="0"/>
    </xf>
    <xf numFmtId="1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1" fillId="0" borderId="0"/>
    <xf numFmtId="0" fontId="7" fillId="0" borderId="17" applyNumberFormat="0" applyFont="0" applyFill="0" applyAlignment="0" applyProtection="0"/>
    <xf numFmtId="0" fontId="13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185" fontId="13" fillId="0" borderId="0" applyFont="0" applyFill="0" applyBorder="0" applyAlignment="0" applyProtection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5" fillId="0" borderId="0"/>
    <xf numFmtId="0" fontId="4" fillId="0" borderId="0"/>
    <xf numFmtId="0" fontId="4" fillId="0" borderId="0"/>
    <xf numFmtId="0" fontId="8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>
      <alignment vertical="center"/>
    </xf>
    <xf numFmtId="0" fontId="65" fillId="0" borderId="0">
      <alignment vertical="center"/>
    </xf>
    <xf numFmtId="0" fontId="4" fillId="0" borderId="0"/>
    <xf numFmtId="0" fontId="65" fillId="0" borderId="0">
      <alignment vertical="center"/>
    </xf>
    <xf numFmtId="0" fontId="2" fillId="0" borderId="0">
      <alignment vertical="center"/>
    </xf>
    <xf numFmtId="0" fontId="104" fillId="2" borderId="0" applyNumberFormat="0" applyBorder="0" applyAlignment="0" applyProtection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5" borderId="0" applyNumberFormat="0" applyBorder="0" applyAlignment="0" applyProtection="0"/>
    <xf numFmtId="0" fontId="104" fillId="8" borderId="0" applyNumberFormat="0" applyBorder="0" applyAlignment="0" applyProtection="0"/>
    <xf numFmtId="0" fontId="104" fillId="11" borderId="0" applyNumberFormat="0" applyBorder="0" applyAlignment="0" applyProtection="0"/>
    <xf numFmtId="0" fontId="105" fillId="12" borderId="0" applyNumberFormat="0" applyBorder="0" applyAlignment="0" applyProtection="0"/>
    <xf numFmtId="0" fontId="105" fillId="9" borderId="0" applyNumberFormat="0" applyBorder="0" applyAlignment="0" applyProtection="0"/>
    <xf numFmtId="0" fontId="105" fillId="10" borderId="0" applyNumberFormat="0" applyBorder="0" applyAlignment="0" applyProtection="0"/>
    <xf numFmtId="0" fontId="105" fillId="13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3" borderId="0" applyNumberFormat="0" applyBorder="0" applyAlignment="0" applyProtection="0"/>
    <xf numFmtId="0" fontId="105" fillId="14" borderId="0" applyNumberFormat="0" applyBorder="0" applyAlignment="0" applyProtection="0"/>
    <xf numFmtId="0" fontId="105" fillId="19" borderId="0" applyNumberFormat="0" applyBorder="0" applyAlignment="0" applyProtection="0"/>
    <xf numFmtId="0" fontId="106" fillId="3" borderId="0" applyNumberFormat="0" applyBorder="0" applyAlignment="0" applyProtection="0"/>
    <xf numFmtId="0" fontId="4" fillId="0" borderId="0" applyFill="0" applyBorder="0" applyAlignment="0"/>
    <xf numFmtId="0" fontId="107" fillId="20" borderId="2" applyNumberFormat="0" applyAlignment="0" applyProtection="0"/>
    <xf numFmtId="0" fontId="108" fillId="23" borderId="5" applyNumberFormat="0" applyAlignment="0" applyProtection="0"/>
    <xf numFmtId="0" fontId="109" fillId="0" borderId="0" applyNumberFormat="0" applyFill="0" applyBorder="0" applyAlignment="0" applyProtection="0"/>
    <xf numFmtId="0" fontId="110" fillId="4" borderId="0" applyNumberFormat="0" applyBorder="0" applyAlignment="0" applyProtection="0"/>
    <xf numFmtId="0" fontId="111" fillId="0" borderId="14" applyNumberFormat="0" applyFill="0" applyAlignment="0" applyProtection="0"/>
    <xf numFmtId="0" fontId="111" fillId="0" borderId="0" applyNumberFormat="0" applyFill="0" applyBorder="0" applyAlignment="0" applyProtection="0"/>
    <xf numFmtId="0" fontId="112" fillId="7" borderId="2" applyNumberFormat="0" applyAlignment="0" applyProtection="0"/>
    <xf numFmtId="0" fontId="113" fillId="0" borderId="8" applyNumberFormat="0" applyFill="0" applyAlignment="0" applyProtection="0"/>
    <xf numFmtId="0" fontId="114" fillId="22" borderId="0" applyNumberFormat="0" applyBorder="0" applyAlignment="0" applyProtection="0"/>
    <xf numFmtId="186" fontId="6" fillId="0" borderId="0"/>
    <xf numFmtId="186" fontId="6" fillId="0" borderId="0"/>
    <xf numFmtId="236" fontId="4" fillId="0" borderId="0"/>
    <xf numFmtId="0" fontId="13" fillId="0" borderId="0"/>
    <xf numFmtId="0" fontId="104" fillId="21" borderId="4" applyNumberFormat="0" applyFont="0" applyAlignment="0" applyProtection="0"/>
    <xf numFmtId="0" fontId="115" fillId="20" borderId="15" applyNumberFormat="0" applyAlignment="0" applyProtection="0"/>
    <xf numFmtId="217" fontId="13" fillId="0" borderId="0">
      <protection locked="0"/>
    </xf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" fillId="0" borderId="0"/>
    <xf numFmtId="237" fontId="4" fillId="0" borderId="22" applyFont="0">
      <alignment vertical="center"/>
    </xf>
    <xf numFmtId="0" fontId="119" fillId="0" borderId="92"/>
    <xf numFmtId="0" fontId="120" fillId="0" borderId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3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5" fillId="0" borderId="0"/>
    <xf numFmtId="0" fontId="4" fillId="0" borderId="0"/>
    <xf numFmtId="0" fontId="4" fillId="0" borderId="0"/>
    <xf numFmtId="0" fontId="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2" fillId="0" borderId="0"/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0" fillId="0" borderId="0"/>
    <xf numFmtId="3" fontId="122" fillId="0" borderId="7"/>
    <xf numFmtId="24" fontId="43" fillId="0" borderId="0" applyFont="0" applyFill="0" applyBorder="0" applyAlignment="0" applyProtection="0"/>
    <xf numFmtId="238" fontId="43" fillId="0" borderId="0" applyNumberFormat="0" applyFont="0" applyFill="0" applyBorder="0" applyAlignment="0" applyProtection="0"/>
    <xf numFmtId="239" fontId="43" fillId="0" borderId="0" applyNumberFormat="0" applyFont="0" applyFill="0" applyBorder="0" applyAlignment="0" applyProtection="0"/>
    <xf numFmtId="238" fontId="43" fillId="0" borderId="0" applyNumberFormat="0" applyFont="0" applyFill="0" applyBorder="0" applyAlignment="0" applyProtection="0"/>
    <xf numFmtId="239" fontId="43" fillId="0" borderId="0" applyNumberFormat="0" applyFont="0" applyFill="0" applyBorder="0" applyAlignment="0" applyProtection="0"/>
    <xf numFmtId="240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23" fillId="0" borderId="0">
      <alignment vertical="center"/>
    </xf>
    <xf numFmtId="0" fontId="6" fillId="0" borderId="0">
      <alignment vertical="center"/>
    </xf>
    <xf numFmtId="38" fontId="13" fillId="0" borderId="23">
      <alignment horizontal="right"/>
    </xf>
    <xf numFmtId="0" fontId="7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24" fillId="0" borderId="0"/>
    <xf numFmtId="0" fontId="12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2" fillId="0" borderId="0" applyFont="0" applyFill="0" applyBorder="0" applyAlignment="0" applyProtection="0"/>
    <xf numFmtId="0" fontId="7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5" fillId="0" borderId="0"/>
    <xf numFmtId="179" fontId="4" fillId="0" borderId="0" applyFont="0" applyFill="0" applyBorder="0" applyProtection="0">
      <alignment vertical="center"/>
    </xf>
    <xf numFmtId="210" fontId="4" fillId="0" borderId="0">
      <alignment vertical="center"/>
    </xf>
    <xf numFmtId="195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5" fillId="0" borderId="0"/>
    <xf numFmtId="3" fontId="122" fillId="0" borderId="7"/>
    <xf numFmtId="3" fontId="122" fillId="0" borderId="7"/>
    <xf numFmtId="177" fontId="126" fillId="0" borderId="93" applyBorder="0">
      <alignment vertical="center"/>
    </xf>
    <xf numFmtId="241" fontId="126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2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4" fontId="15" fillId="0" borderId="0">
      <alignment vertical="center"/>
    </xf>
    <xf numFmtId="243" fontId="4" fillId="0" borderId="0">
      <alignment vertical="center"/>
    </xf>
    <xf numFmtId="244" fontId="15" fillId="0" borderId="0">
      <alignment vertical="center"/>
    </xf>
    <xf numFmtId="243" fontId="4" fillId="0" borderId="0">
      <alignment vertical="center"/>
    </xf>
    <xf numFmtId="244" fontId="15" fillId="0" borderId="0">
      <alignment vertical="center"/>
    </xf>
    <xf numFmtId="244" fontId="15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3" fontId="4" fillId="0" borderId="0">
      <alignment vertical="center"/>
    </xf>
    <xf numFmtId="241" fontId="42" fillId="0" borderId="0">
      <alignment vertical="center"/>
    </xf>
    <xf numFmtId="0" fontId="42" fillId="0" borderId="0">
      <alignment vertical="center"/>
    </xf>
    <xf numFmtId="40" fontId="13" fillId="0" borderId="0">
      <protection locked="0"/>
    </xf>
    <xf numFmtId="177" fontId="127" fillId="0" borderId="0" applyFont="0" applyFill="0" applyBorder="0" applyAlignment="0" applyProtection="0"/>
    <xf numFmtId="0" fontId="13" fillId="0" borderId="32">
      <alignment horizontal="center"/>
    </xf>
    <xf numFmtId="241" fontId="42" fillId="0" borderId="0">
      <alignment vertical="center"/>
    </xf>
    <xf numFmtId="241" fontId="42" fillId="0" borderId="26">
      <alignment vertical="center"/>
    </xf>
    <xf numFmtId="241" fontId="126" fillId="0" borderId="26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28" fillId="0" borderId="0" applyFont="0" applyFill="0" applyBorder="0" applyAlignment="0" applyProtection="0"/>
    <xf numFmtId="0" fontId="129" fillId="0" borderId="0" applyFont="0" applyFill="0" applyBorder="0" applyAlignment="0" applyProtection="0"/>
    <xf numFmtId="40" fontId="13" fillId="0" borderId="0">
      <protection locked="0"/>
    </xf>
    <xf numFmtId="40" fontId="13" fillId="0" borderId="0">
      <protection locked="0"/>
    </xf>
    <xf numFmtId="0" fontId="16" fillId="0" borderId="0">
      <protection locked="0"/>
    </xf>
    <xf numFmtId="176" fontId="130" fillId="0" borderId="0" applyFont="0" applyFill="0" applyBorder="0" applyAlignment="0" applyProtection="0"/>
    <xf numFmtId="176" fontId="131" fillId="0" borderId="0" applyFont="0" applyFill="0" applyBorder="0" applyAlignment="0" applyProtection="0"/>
    <xf numFmtId="222" fontId="132" fillId="0" borderId="0" applyFont="0" applyFill="0" applyBorder="0" applyAlignment="0" applyProtection="0"/>
    <xf numFmtId="245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40" fontId="13" fillId="0" borderId="0">
      <protection locked="0"/>
    </xf>
    <xf numFmtId="246" fontId="130" fillId="0" borderId="0" applyFont="0" applyFill="0" applyBorder="0" applyAlignment="0" applyProtection="0"/>
    <xf numFmtId="246" fontId="131" fillId="0" borderId="0" applyFont="0" applyFill="0" applyBorder="0" applyAlignment="0" applyProtection="0"/>
    <xf numFmtId="247" fontId="132" fillId="0" borderId="0" applyFont="0" applyFill="0" applyBorder="0" applyAlignment="0" applyProtection="0"/>
    <xf numFmtId="248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40" fontId="13" fillId="0" borderId="0">
      <protection locked="0"/>
    </xf>
    <xf numFmtId="0" fontId="128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43" fillId="0" borderId="0"/>
    <xf numFmtId="40" fontId="13" fillId="0" borderId="0">
      <protection locked="0"/>
    </xf>
    <xf numFmtId="177" fontId="130" fillId="0" borderId="0" applyFont="0" applyFill="0" applyBorder="0" applyAlignment="0" applyProtection="0"/>
    <xf numFmtId="177" fontId="131" fillId="0" borderId="0" applyFont="0" applyFill="0" applyBorder="0" applyAlignment="0" applyProtection="0"/>
    <xf numFmtId="249" fontId="4" fillId="0" borderId="0" applyFont="0" applyFill="0" applyBorder="0" applyAlignment="0" applyProtection="0"/>
    <xf numFmtId="250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178" fontId="130" fillId="0" borderId="0" applyFont="0" applyFill="0" applyBorder="0" applyAlignment="0" applyProtection="0"/>
    <xf numFmtId="178" fontId="131" fillId="0" borderId="0" applyFont="0" applyFill="0" applyBorder="0" applyAlignment="0" applyProtection="0"/>
    <xf numFmtId="251" fontId="4" fillId="0" borderId="0" applyFont="0" applyFill="0" applyBorder="0" applyAlignment="0" applyProtection="0"/>
    <xf numFmtId="252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34" fillId="0" borderId="0"/>
    <xf numFmtId="253" fontId="135" fillId="0" borderId="24" applyAlignment="0" applyProtection="0"/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6" fillId="0" borderId="0"/>
    <xf numFmtId="0" fontId="137" fillId="0" borderId="0"/>
    <xf numFmtId="0" fontId="138" fillId="0" borderId="0"/>
    <xf numFmtId="0" fontId="132" fillId="0" borderId="0"/>
    <xf numFmtId="0" fontId="131" fillId="0" borderId="0"/>
    <xf numFmtId="49" fontId="132" fillId="0" borderId="0" applyBorder="0"/>
    <xf numFmtId="0" fontId="139" fillId="0" borderId="0"/>
    <xf numFmtId="0" fontId="7" fillId="0" borderId="0"/>
    <xf numFmtId="0" fontId="4" fillId="0" borderId="0" applyFill="0" applyBorder="0" applyAlignment="0"/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140" fillId="0" borderId="0" applyNumberFormat="0" applyFill="0" applyBorder="0" applyAlignment="0" applyProtection="0">
      <alignment vertical="top"/>
      <protection locked="0"/>
    </xf>
    <xf numFmtId="40" fontId="13" fillId="0" borderId="0">
      <protection locked="0"/>
    </xf>
    <xf numFmtId="177" fontId="127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1" fillId="0" borderId="0" applyNumberFormat="0" applyAlignment="0">
      <alignment horizontal="left"/>
    </xf>
    <xf numFmtId="0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2" fillId="0" borderId="0" applyNumberFormat="0" applyAlignment="0">
      <alignment horizontal="left"/>
    </xf>
    <xf numFmtId="254" fontId="4" fillId="0" borderId="0" applyFont="0" applyFill="0" applyBorder="0" applyAlignment="0" applyProtection="0"/>
    <xf numFmtId="0" fontId="143" fillId="0" borderId="0" applyAlignment="0">
      <alignment horizontal="right"/>
    </xf>
    <xf numFmtId="0" fontId="144" fillId="0" borderId="0"/>
    <xf numFmtId="0" fontId="145" fillId="0" borderId="0"/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255" fontId="50" fillId="0" borderId="7">
      <alignment vertical="center"/>
    </xf>
    <xf numFmtId="0" fontId="4" fillId="0" borderId="21">
      <protection locked="0"/>
    </xf>
    <xf numFmtId="0" fontId="148" fillId="0" borderId="7" applyFill="0" applyBorder="0" applyProtection="0">
      <alignment vertical="center"/>
    </xf>
    <xf numFmtId="256" fontId="50" fillId="0" borderId="7">
      <alignment horizontal="right" vertical="center"/>
    </xf>
    <xf numFmtId="257" fontId="50" fillId="0" borderId="7">
      <alignment vertical="center"/>
    </xf>
    <xf numFmtId="258" fontId="50" fillId="0" borderId="7">
      <alignment vertical="center"/>
    </xf>
    <xf numFmtId="177" fontId="127" fillId="0" borderId="0" applyFont="0" applyFill="0" applyBorder="0" applyAlignment="0" applyProtection="0"/>
    <xf numFmtId="37" fontId="149" fillId="0" borderId="0"/>
    <xf numFmtId="259" fontId="4" fillId="0" borderId="0"/>
    <xf numFmtId="259" fontId="4" fillId="0" borderId="0"/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1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178" fontId="42" fillId="0" borderId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50" fillId="0" borderId="7" applyProtection="0">
      <alignment vertical="center"/>
    </xf>
    <xf numFmtId="30" fontId="151" fillId="0" borderId="0" applyNumberFormat="0" applyFill="0" applyBorder="0" applyAlignment="0" applyProtection="0">
      <alignment horizontal="left"/>
    </xf>
    <xf numFmtId="185" fontId="42" fillId="0" borderId="0">
      <alignment vertical="center"/>
    </xf>
    <xf numFmtId="185" fontId="42" fillId="0" borderId="0">
      <alignment vertical="distributed"/>
    </xf>
    <xf numFmtId="0" fontId="7" fillId="63" borderId="0"/>
    <xf numFmtId="40" fontId="152" fillId="0" borderId="0" applyBorder="0">
      <alignment horizontal="right"/>
    </xf>
    <xf numFmtId="0" fontId="153" fillId="0" borderId="0" applyFill="0" applyBorder="0" applyProtection="0">
      <alignment horizontal="centerContinuous" vertical="center"/>
    </xf>
    <xf numFmtId="0" fontId="6" fillId="24" borderId="0" applyFill="0" applyBorder="0" applyProtection="0">
      <alignment horizontal="center" vertical="center"/>
    </xf>
    <xf numFmtId="49" fontId="154" fillId="0" borderId="0" applyFill="0" applyBorder="0" applyProtection="0">
      <alignment horizontal="centerContinuous"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155" fillId="0" borderId="32">
      <alignment horizontal="left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56" fillId="0" borderId="0" applyNumberFormat="0" applyFill="0" applyBorder="0" applyAlignment="0" applyProtection="0">
      <alignment vertical="top"/>
      <protection locked="0"/>
    </xf>
    <xf numFmtId="0" fontId="157" fillId="0" borderId="0">
      <protection locked="0"/>
    </xf>
    <xf numFmtId="0" fontId="31" fillId="20" borderId="2" applyNumberFormat="0" applyAlignment="0" applyProtection="0">
      <alignment vertical="center"/>
    </xf>
    <xf numFmtId="0" fontId="158" fillId="0" borderId="0"/>
    <xf numFmtId="0" fontId="42" fillId="0" borderId="0">
      <alignment vertical="center"/>
    </xf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246" fontId="4" fillId="0" borderId="0"/>
    <xf numFmtId="0" fontId="4" fillId="0" borderId="0">
      <protection locked="0"/>
    </xf>
    <xf numFmtId="3" fontId="159" fillId="0" borderId="22" applyNumberFormat="0" applyAlignment="0">
      <alignment vertical="center"/>
    </xf>
    <xf numFmtId="0" fontId="160" fillId="0" borderId="28">
      <alignment vertical="center"/>
    </xf>
    <xf numFmtId="3" fontId="10" fillId="0" borderId="29" applyNumberFormat="0" applyFill="0" applyBorder="0" applyProtection="0">
      <alignment horizontal="center"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21" borderId="4" applyNumberFormat="0" applyFont="0" applyAlignment="0" applyProtection="0">
      <alignment vertical="center"/>
    </xf>
    <xf numFmtId="0" fontId="122" fillId="0" borderId="7">
      <alignment horizontal="left" vertical="distributed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2" fillId="0" borderId="0" applyNumberFormat="0" applyFont="0" applyFill="0" applyBorder="0" applyProtection="0">
      <alignment horizontal="distributed" vertical="center" justifyLastLine="1"/>
    </xf>
    <xf numFmtId="10" fontId="126" fillId="0" borderId="0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60" fontId="161" fillId="0" borderId="0">
      <protection locked="0"/>
    </xf>
    <xf numFmtId="40" fontId="13" fillId="0" borderId="0">
      <protection locked="0"/>
    </xf>
    <xf numFmtId="261" fontId="13" fillId="0" borderId="0" applyFont="0" applyFill="0" applyBorder="0" applyProtection="0">
      <alignment horizontal="center" vertical="center"/>
    </xf>
    <xf numFmtId="262" fontId="13" fillId="0" borderId="0" applyFont="0" applyFill="0" applyBorder="0" applyProtection="0">
      <alignment horizontal="center" vertical="center"/>
    </xf>
    <xf numFmtId="9" fontId="15" fillId="24" borderId="0" applyFill="0" applyBorder="0" applyProtection="0">
      <alignment horizontal="right"/>
    </xf>
    <xf numFmtId="10" fontId="15" fillId="0" borderId="0" applyFill="0" applyBorder="0" applyProtection="0">
      <alignment horizontal="right"/>
    </xf>
    <xf numFmtId="263" fontId="4" fillId="0" borderId="0" applyFont="0" applyFill="0" applyBorder="0" applyAlignment="0" applyProtection="0"/>
    <xf numFmtId="264" fontId="42" fillId="0" borderId="0" applyFont="0" applyFill="0" applyBorder="0" applyAlignment="0" applyProtection="0"/>
    <xf numFmtId="0" fontId="5" fillId="0" borderId="0"/>
    <xf numFmtId="177" fontId="162" fillId="0" borderId="66">
      <alignment vertical="center"/>
    </xf>
    <xf numFmtId="0" fontId="163" fillId="0" borderId="0">
      <alignment vertical="center"/>
    </xf>
    <xf numFmtId="0" fontId="42" fillId="0" borderId="0" applyNumberFormat="0" applyFont="0" applyFill="0" applyBorder="0" applyProtection="0">
      <alignment horizontal="centerContinuous" vertical="center"/>
    </xf>
    <xf numFmtId="189" fontId="164" fillId="0" borderId="22">
      <alignment vertical="center"/>
    </xf>
    <xf numFmtId="0" fontId="16" fillId="0" borderId="7">
      <alignment vertical="center"/>
    </xf>
    <xf numFmtId="265" fontId="126" fillId="0" borderId="0">
      <alignment vertical="center"/>
    </xf>
    <xf numFmtId="177" fontId="103" fillId="0" borderId="66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66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266" fontId="7" fillId="0" borderId="0" applyFont="0" applyFill="0" applyBorder="0" applyAlignment="0" applyProtection="0"/>
    <xf numFmtId="0" fontId="124" fillId="0" borderId="0"/>
    <xf numFmtId="267" fontId="50" fillId="0" borderId="7" applyBorder="0">
      <alignment vertical="center"/>
    </xf>
    <xf numFmtId="0" fontId="36" fillId="0" borderId="10" applyNumberFormat="0" applyFill="0" applyAlignment="0" applyProtection="0">
      <alignment vertical="center"/>
    </xf>
    <xf numFmtId="268" fontId="167" fillId="0" borderId="0" applyFont="0" applyFill="0" applyBorder="0" applyAlignment="0" applyProtection="0"/>
    <xf numFmtId="269" fontId="4" fillId="0" borderId="0" applyFont="0" applyFill="0" applyBorder="0" applyAlignment="0" applyProtection="0"/>
    <xf numFmtId="270" fontId="1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8" fillId="0" borderId="0">
      <alignment horizontal="center" vertical="center"/>
    </xf>
    <xf numFmtId="16" fontId="169" fillId="0" borderId="0"/>
    <xf numFmtId="0" fontId="170" fillId="0" borderId="0" applyNumberFormat="0" applyBorder="0" applyAlignment="0">
      <alignment horizontal="centerContinuous" vertical="center"/>
    </xf>
    <xf numFmtId="0" fontId="29" fillId="7" borderId="2" applyNumberFormat="0" applyAlignment="0" applyProtection="0">
      <alignment vertical="center"/>
    </xf>
    <xf numFmtId="0" fontId="13" fillId="0" borderId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4" borderId="60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4" borderId="32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3" fontId="169" fillId="0" borderId="0" applyFont="0" applyFill="0" applyBorder="0" applyAlignment="0" applyProtection="0"/>
    <xf numFmtId="178" fontId="163" fillId="0" borderId="0" applyFont="0" applyFill="0" applyBorder="0" applyAlignment="0" applyProtection="0"/>
    <xf numFmtId="0" fontId="30" fillId="20" borderId="15" applyNumberFormat="0" applyAlignment="0" applyProtection="0">
      <alignment vertical="center"/>
    </xf>
    <xf numFmtId="260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" fillId="0" borderId="0" applyFont="0" applyFill="0" applyBorder="0" applyAlignment="0" applyProtection="0"/>
    <xf numFmtId="260" fontId="161" fillId="0" borderId="0">
      <protection locked="0"/>
    </xf>
    <xf numFmtId="271" fontId="13" fillId="0" borderId="0" applyFont="0" applyFill="0" applyBorder="0" applyProtection="0">
      <alignment vertical="center"/>
    </xf>
    <xf numFmtId="38" fontId="42" fillId="0" borderId="0" applyFont="0" applyFill="0" applyBorder="0" applyProtection="0">
      <alignment vertical="center"/>
    </xf>
    <xf numFmtId="40" fontId="13" fillId="0" borderId="0">
      <protection locked="0"/>
    </xf>
    <xf numFmtId="41" fontId="4" fillId="0" borderId="0" applyFont="0" applyFill="0" applyBorder="0" applyAlignment="0" applyProtection="0"/>
    <xf numFmtId="177" fontId="13" fillId="0" borderId="0" applyNumberFormat="0" applyFont="0" applyFill="0" applyBorder="0" applyProtection="0">
      <alignment vertical="center"/>
    </xf>
    <xf numFmtId="231" fontId="15" fillId="24" borderId="0" applyFill="0" applyBorder="0" applyProtection="0">
      <alignment horizontal="right"/>
    </xf>
    <xf numFmtId="38" fontId="42" fillId="0" borderId="0" applyFont="0" applyFill="0" applyBorder="0" applyAlignment="0" applyProtection="0">
      <alignment vertical="center"/>
    </xf>
    <xf numFmtId="189" fontId="42" fillId="0" borderId="0" applyFont="0" applyFill="0" applyBorder="0" applyAlignment="0" applyProtection="0">
      <alignment vertical="center"/>
    </xf>
    <xf numFmtId="38" fontId="42" fillId="0" borderId="0" applyFill="0" applyBorder="0" applyAlignment="0" applyProtection="0">
      <alignment vertical="center"/>
    </xf>
    <xf numFmtId="265" fontId="171" fillId="0" borderId="0" applyFont="0" applyFill="0" applyBorder="0" applyAlignment="0" applyProtection="0"/>
    <xf numFmtId="272" fontId="12" fillId="0" borderId="0" applyFont="0" applyFill="0" applyBorder="0" applyAlignment="0" applyProtection="0"/>
    <xf numFmtId="0" fontId="6" fillId="0" borderId="0"/>
    <xf numFmtId="176" fontId="13" fillId="0" borderId="0" applyFont="0" applyFill="0" applyBorder="0" applyAlignment="0" applyProtection="0"/>
    <xf numFmtId="260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60" fontId="161" fillId="0" borderId="0">
      <protection locked="0"/>
    </xf>
    <xf numFmtId="260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72" fillId="65" borderId="91" applyNumberFormat="0" applyProtection="0">
      <alignment horizontal="right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7" fillId="0" borderId="0"/>
    <xf numFmtId="0" fontId="65" fillId="0" borderId="0">
      <alignment vertical="center"/>
    </xf>
    <xf numFmtId="0" fontId="38" fillId="0" borderId="0">
      <alignment vertical="center"/>
    </xf>
    <xf numFmtId="0" fontId="4" fillId="0" borderId="0"/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/>
    <xf numFmtId="0" fontId="173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/>
    <xf numFmtId="0" fontId="173" fillId="0" borderId="0">
      <alignment vertical="center"/>
    </xf>
    <xf numFmtId="0" fontId="174" fillId="0" borderId="0">
      <alignment vertical="center"/>
    </xf>
    <xf numFmtId="0" fontId="4" fillId="0" borderId="0">
      <alignment vertical="center"/>
    </xf>
    <xf numFmtId="0" fontId="15" fillId="0" borderId="0"/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13" fillId="0" borderId="22">
      <alignment vertical="center" wrapText="1"/>
    </xf>
    <xf numFmtId="0" fontId="42" fillId="0" borderId="0">
      <alignment vertical="center"/>
    </xf>
    <xf numFmtId="0" fontId="4" fillId="0" borderId="7" applyNumberFormat="0" applyFill="0" applyProtection="0">
      <alignment vertical="center"/>
    </xf>
    <xf numFmtId="0" fontId="175" fillId="0" borderId="0" applyNumberFormat="0" applyFill="0" applyBorder="0" applyAlignment="0" applyProtection="0">
      <alignment vertical="top"/>
      <protection locked="0"/>
    </xf>
    <xf numFmtId="196" fontId="169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8" fillId="0" borderId="0"/>
    <xf numFmtId="0" fontId="57" fillId="0" borderId="0"/>
    <xf numFmtId="0" fontId="57" fillId="0" borderId="0"/>
    <xf numFmtId="9" fontId="57" fillId="0" borderId="0"/>
    <xf numFmtId="266" fontId="57" fillId="0" borderId="0"/>
    <xf numFmtId="45" fontId="57" fillId="0" borderId="0"/>
  </cellStyleXfs>
  <cellXfs count="386">
    <xf numFmtId="0" fontId="0" fillId="0" borderId="0" xfId="0">
      <alignment vertical="center"/>
    </xf>
    <xf numFmtId="0" fontId="21" fillId="0" borderId="34" xfId="646" applyFont="1" applyFill="1" applyBorder="1" applyAlignment="1">
      <alignment vertical="center"/>
    </xf>
    <xf numFmtId="0" fontId="21" fillId="0" borderId="34" xfId="644" applyFont="1" applyFill="1" applyBorder="1" applyAlignment="1">
      <alignment vertical="center"/>
    </xf>
    <xf numFmtId="0" fontId="6" fillId="0" borderId="0" xfId="646" applyFont="1" applyAlignment="1">
      <alignment horizontal="center" vertical="center"/>
    </xf>
    <xf numFmtId="177" fontId="6" fillId="0" borderId="0" xfId="646" applyNumberFormat="1" applyFont="1" applyAlignment="1">
      <alignment horizontal="center" vertical="center"/>
    </xf>
    <xf numFmtId="0" fontId="19" fillId="0" borderId="0" xfId="646" applyNumberFormat="1" applyFont="1" applyFill="1" applyBorder="1" applyAlignment="1">
      <alignment horizontal="centerContinuous" vertical="center"/>
    </xf>
    <xf numFmtId="0" fontId="22" fillId="0" borderId="0" xfId="646" applyNumberFormat="1" applyFont="1" applyFill="1" applyBorder="1" applyAlignment="1">
      <alignment horizontal="centerContinuous" vertical="center"/>
    </xf>
    <xf numFmtId="0" fontId="21" fillId="0" borderId="0" xfId="646" applyFont="1" applyFill="1" applyAlignment="1">
      <alignment horizontal="center" vertical="center"/>
    </xf>
    <xf numFmtId="0" fontId="21" fillId="0" borderId="0" xfId="646" applyFont="1" applyFill="1" applyAlignment="1">
      <alignment vertical="center"/>
    </xf>
    <xf numFmtId="0" fontId="21" fillId="0" borderId="0" xfId="646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" vertical="center"/>
    </xf>
    <xf numFmtId="0" fontId="21" fillId="0" borderId="36" xfId="646" applyFont="1" applyFill="1" applyBorder="1" applyAlignment="1">
      <alignment horizontal="center" vertical="center"/>
    </xf>
    <xf numFmtId="0" fontId="21" fillId="0" borderId="37" xfId="646" applyFont="1" applyFill="1" applyBorder="1" applyAlignment="1">
      <alignment horizontal="center" vertical="center"/>
    </xf>
    <xf numFmtId="0" fontId="21" fillId="0" borderId="38" xfId="646" applyNumberFormat="1" applyFont="1" applyFill="1" applyBorder="1" applyAlignment="1">
      <alignment horizontal="center" vertical="center"/>
    </xf>
    <xf numFmtId="0" fontId="21" fillId="0" borderId="34" xfId="646" applyFont="1" applyFill="1" applyBorder="1" applyAlignment="1">
      <alignment horizontal="center" vertical="center"/>
    </xf>
    <xf numFmtId="193" fontId="21" fillId="0" borderId="39" xfId="646" applyNumberFormat="1" applyFont="1" applyFill="1" applyBorder="1" applyAlignment="1">
      <alignment horizontal="center" vertical="center"/>
    </xf>
    <xf numFmtId="0" fontId="21" fillId="0" borderId="40" xfId="646" applyFont="1" applyFill="1" applyBorder="1" applyAlignment="1">
      <alignment vertical="center"/>
    </xf>
    <xf numFmtId="0" fontId="20" fillId="0" borderId="40" xfId="646" applyFont="1" applyFill="1" applyBorder="1" applyAlignment="1">
      <alignment vertical="center"/>
    </xf>
    <xf numFmtId="0" fontId="22" fillId="0" borderId="40" xfId="646" applyFont="1" applyFill="1" applyBorder="1" applyAlignment="1">
      <alignment vertical="center"/>
    </xf>
    <xf numFmtId="0" fontId="22" fillId="0" borderId="34" xfId="646" applyFont="1" applyFill="1" applyBorder="1" applyAlignment="1">
      <alignment vertical="center"/>
    </xf>
    <xf numFmtId="193" fontId="22" fillId="0" borderId="39" xfId="646" applyNumberFormat="1" applyFont="1" applyFill="1" applyBorder="1" applyAlignment="1">
      <alignment horizontal="center" vertical="center"/>
    </xf>
    <xf numFmtId="0" fontId="22" fillId="0" borderId="0" xfId="646" applyFont="1" applyFill="1" applyAlignment="1">
      <alignment horizontal="center" vertical="center"/>
    </xf>
    <xf numFmtId="0" fontId="22" fillId="0" borderId="0" xfId="646" applyFont="1" applyFill="1" applyAlignment="1">
      <alignment vertical="center"/>
    </xf>
    <xf numFmtId="0" fontId="22" fillId="0" borderId="40" xfId="644" applyFont="1" applyFill="1" applyBorder="1" applyAlignment="1">
      <alignment vertical="center"/>
    </xf>
    <xf numFmtId="193" fontId="21" fillId="0" borderId="39" xfId="491" applyNumberFormat="1" applyFont="1" applyFill="1" applyBorder="1" applyAlignment="1">
      <alignment horizontal="center" vertical="center"/>
    </xf>
    <xf numFmtId="0" fontId="22" fillId="0" borderId="0" xfId="644" applyFont="1" applyFill="1" applyAlignment="1">
      <alignment horizontal="center" vertical="center"/>
    </xf>
    <xf numFmtId="0" fontId="22" fillId="0" borderId="0" xfId="644" applyFont="1" applyFill="1" applyAlignment="1">
      <alignment vertical="center"/>
    </xf>
    <xf numFmtId="0" fontId="21" fillId="0" borderId="40" xfId="644" applyFont="1" applyFill="1" applyBorder="1" applyAlignment="1">
      <alignment vertical="center"/>
    </xf>
    <xf numFmtId="0" fontId="21" fillId="0" borderId="34" xfId="644" applyFont="1" applyFill="1" applyBorder="1" applyAlignment="1">
      <alignment horizontal="center" vertical="center"/>
    </xf>
    <xf numFmtId="0" fontId="21" fillId="0" borderId="0" xfId="644" applyFont="1" applyFill="1" applyAlignment="1">
      <alignment vertical="center"/>
    </xf>
    <xf numFmtId="193" fontId="21" fillId="0" borderId="26" xfId="646" applyNumberFormat="1" applyFont="1" applyFill="1" applyBorder="1" applyAlignment="1">
      <alignment horizontal="center" vertical="center"/>
    </xf>
    <xf numFmtId="0" fontId="21" fillId="0" borderId="0" xfId="646" applyNumberFormat="1" applyFont="1" applyFill="1" applyAlignment="1">
      <alignment horizontal="center" vertical="center"/>
    </xf>
    <xf numFmtId="193" fontId="21" fillId="0" borderId="39" xfId="487" applyNumberFormat="1" applyFont="1" applyFill="1" applyBorder="1" applyAlignment="1">
      <alignment horizontal="center" vertical="center"/>
    </xf>
    <xf numFmtId="193" fontId="22" fillId="0" borderId="39" xfId="491" applyNumberFormat="1" applyFont="1" applyFill="1" applyBorder="1" applyAlignment="1">
      <alignment horizontal="center" vertical="center"/>
    </xf>
    <xf numFmtId="0" fontId="54" fillId="0" borderId="0" xfId="645" applyFont="1" applyFill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16" xfId="645" applyFont="1" applyFill="1" applyBorder="1" applyAlignment="1">
      <alignment horizontal="center" vertical="center"/>
    </xf>
    <xf numFmtId="0" fontId="54" fillId="0" borderId="0" xfId="645" applyFont="1" applyFill="1" applyBorder="1" applyAlignment="1">
      <alignment horizontal="left" vertical="center"/>
    </xf>
    <xf numFmtId="0" fontId="54" fillId="0" borderId="0" xfId="645" applyFont="1" applyFill="1" applyBorder="1" applyAlignment="1">
      <alignment horizontal="center" vertical="center"/>
    </xf>
    <xf numFmtId="0" fontId="54" fillId="0" borderId="0" xfId="490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left" vertical="center"/>
    </xf>
    <xf numFmtId="0" fontId="54" fillId="0" borderId="26" xfId="645" applyFont="1" applyFill="1" applyBorder="1" applyAlignment="1">
      <alignment horizontal="left" vertical="center"/>
    </xf>
    <xf numFmtId="0" fontId="54" fillId="0" borderId="0" xfId="645" applyFont="1" applyFill="1" applyAlignment="1">
      <alignment horizontal="left" vertical="center"/>
    </xf>
    <xf numFmtId="0" fontId="54" fillId="0" borderId="16" xfId="645" applyFont="1" applyFill="1" applyBorder="1" applyAlignment="1">
      <alignment horizontal="left" vertical="center"/>
    </xf>
    <xf numFmtId="0" fontId="54" fillId="0" borderId="0" xfId="645" applyFont="1" applyBorder="1" applyAlignment="1">
      <alignment horizontal="left" vertical="center"/>
    </xf>
    <xf numFmtId="0" fontId="54" fillId="0" borderId="28" xfId="645" applyFont="1" applyFill="1" applyBorder="1" applyAlignment="1">
      <alignment horizontal="center" vertical="center"/>
    </xf>
    <xf numFmtId="0" fontId="55" fillId="0" borderId="0" xfId="645" applyFont="1" applyFill="1" applyBorder="1" applyAlignment="1">
      <alignment horizontal="left" vertical="center"/>
    </xf>
    <xf numFmtId="177" fontId="54" fillId="0" borderId="0" xfId="645" applyNumberFormat="1" applyFont="1" applyFill="1" applyAlignment="1">
      <alignment horizontal="center" vertical="center"/>
    </xf>
    <xf numFmtId="0" fontId="57" fillId="0" borderId="0" xfId="645" applyFont="1" applyFill="1" applyBorder="1" applyAlignment="1">
      <alignment horizontal="left" vertical="center"/>
    </xf>
    <xf numFmtId="0" fontId="54" fillId="0" borderId="27" xfId="645" applyFont="1" applyFill="1" applyBorder="1" applyAlignment="1">
      <alignment horizontal="center" vertical="center"/>
    </xf>
    <xf numFmtId="0" fontId="20" fillId="0" borderId="54" xfId="646" applyFont="1" applyFill="1" applyBorder="1" applyAlignment="1">
      <alignment horizontal="left" vertical="center"/>
    </xf>
    <xf numFmtId="0" fontId="21" fillId="0" borderId="55" xfId="646" applyFont="1" applyFill="1" applyBorder="1" applyAlignment="1">
      <alignment vertical="center"/>
    </xf>
    <xf numFmtId="0" fontId="21" fillId="0" borderId="55" xfId="646" applyFont="1" applyFill="1" applyBorder="1" applyAlignment="1">
      <alignment horizontal="center" vertical="center"/>
    </xf>
    <xf numFmtId="193" fontId="21" fillId="0" borderId="56" xfId="646" applyNumberFormat="1" applyFont="1" applyFill="1" applyBorder="1" applyAlignment="1">
      <alignment horizontal="center" vertical="center"/>
    </xf>
    <xf numFmtId="193" fontId="59" fillId="0" borderId="39" xfId="646" applyNumberFormat="1" applyFont="1" applyFill="1" applyBorder="1" applyAlignment="1">
      <alignment horizontal="center" vertical="center"/>
    </xf>
    <xf numFmtId="0" fontId="61" fillId="0" borderId="34" xfId="646" applyFont="1" applyFill="1" applyBorder="1" applyAlignment="1">
      <alignment horizontal="center" vertical="center"/>
    </xf>
    <xf numFmtId="193" fontId="62" fillId="0" borderId="39" xfId="646" applyNumberFormat="1" applyFont="1" applyFill="1" applyBorder="1" applyAlignment="1">
      <alignment horizontal="center" vertical="center"/>
    </xf>
    <xf numFmtId="193" fontId="21" fillId="0" borderId="39" xfId="646" applyNumberFormat="1" applyFont="1" applyFill="1" applyBorder="1" applyAlignment="1">
      <alignment vertical="center"/>
    </xf>
    <xf numFmtId="0" fontId="21" fillId="0" borderId="57" xfId="646" applyFont="1" applyFill="1" applyBorder="1" applyAlignment="1">
      <alignment vertical="center"/>
    </xf>
    <xf numFmtId="0" fontId="21" fillId="0" borderId="58" xfId="646" applyFont="1" applyFill="1" applyBorder="1" applyAlignment="1">
      <alignment vertical="center"/>
    </xf>
    <xf numFmtId="193" fontId="21" fillId="0" borderId="59" xfId="646" applyNumberFormat="1" applyFont="1" applyFill="1" applyBorder="1" applyAlignment="1">
      <alignment horizontal="center" vertical="center"/>
    </xf>
    <xf numFmtId="0" fontId="60" fillId="0" borderId="40" xfId="646" applyFont="1" applyFill="1" applyBorder="1" applyAlignment="1">
      <alignment vertical="center"/>
    </xf>
    <xf numFmtId="0" fontId="18" fillId="0" borderId="0" xfId="645" applyFont="1" applyFill="1" applyBorder="1" applyAlignment="1">
      <alignment horizontal="left" vertical="center"/>
    </xf>
    <xf numFmtId="0" fontId="54" fillId="0" borderId="23" xfId="645" applyFont="1" applyFill="1" applyBorder="1" applyAlignment="1">
      <alignment horizontal="center" vertical="center"/>
    </xf>
    <xf numFmtId="0" fontId="54" fillId="0" borderId="24" xfId="645" applyFont="1" applyFill="1" applyBorder="1" applyAlignment="1">
      <alignment horizontal="left" vertical="center"/>
    </xf>
    <xf numFmtId="0" fontId="54" fillId="0" borderId="24" xfId="645" applyFont="1" applyFill="1" applyBorder="1" applyAlignment="1">
      <alignment horizontal="center" vertical="center"/>
    </xf>
    <xf numFmtId="0" fontId="54" fillId="0" borderId="24" xfId="490" applyFont="1" applyFill="1" applyBorder="1" applyAlignment="1">
      <alignment horizontal="left" vertical="center"/>
    </xf>
    <xf numFmtId="177" fontId="54" fillId="0" borderId="24" xfId="645" applyNumberFormat="1" applyFont="1" applyFill="1" applyBorder="1" applyAlignment="1">
      <alignment horizontal="left" vertical="center"/>
    </xf>
    <xf numFmtId="0" fontId="54" fillId="0" borderId="25" xfId="645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center" vertical="center"/>
    </xf>
    <xf numFmtId="0" fontId="54" fillId="0" borderId="26" xfId="645" applyFont="1" applyFill="1" applyBorder="1" applyAlignment="1">
      <alignment horizontal="center" vertical="center"/>
    </xf>
    <xf numFmtId="177" fontId="54" fillId="0" borderId="28" xfId="645" applyNumberFormat="1" applyFont="1" applyFill="1" applyBorder="1" applyAlignment="1">
      <alignment horizontal="center" vertical="center"/>
    </xf>
    <xf numFmtId="0" fontId="54" fillId="0" borderId="29" xfId="645" applyFont="1" applyFill="1" applyBorder="1" applyAlignment="1">
      <alignment horizontal="center" vertical="center"/>
    </xf>
    <xf numFmtId="0" fontId="56" fillId="0" borderId="0" xfId="645" applyFont="1" applyFill="1" applyBorder="1" applyAlignment="1">
      <alignment horizontal="center" vertical="center"/>
    </xf>
    <xf numFmtId="177" fontId="54" fillId="0" borderId="3" xfId="645" applyNumberFormat="1" applyFont="1" applyFill="1" applyBorder="1" applyAlignment="1">
      <alignment horizontal="center" vertical="center"/>
    </xf>
    <xf numFmtId="193" fontId="22" fillId="0" borderId="39" xfId="487" applyNumberFormat="1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Continuous" vertical="center"/>
    </xf>
    <xf numFmtId="0" fontId="63" fillId="0" borderId="34" xfId="646" applyFont="1" applyFill="1" applyBorder="1" applyAlignment="1">
      <alignment horizontal="center" vertical="center"/>
    </xf>
    <xf numFmtId="0" fontId="63" fillId="0" borderId="34" xfId="646" applyFont="1" applyFill="1" applyBorder="1" applyAlignment="1">
      <alignment vertical="center"/>
    </xf>
    <xf numFmtId="0" fontId="63" fillId="0" borderId="34" xfId="644" applyFont="1" applyFill="1" applyBorder="1" applyAlignment="1">
      <alignment horizontal="center" vertical="center"/>
    </xf>
    <xf numFmtId="0" fontId="63" fillId="0" borderId="58" xfId="646" applyFont="1" applyFill="1" applyBorder="1" applyAlignment="1">
      <alignment horizontal="center" vertical="center"/>
    </xf>
    <xf numFmtId="0" fontId="63" fillId="0" borderId="0" xfId="646" applyFont="1" applyFill="1" applyAlignment="1">
      <alignment horizontal="center" vertical="center"/>
    </xf>
    <xf numFmtId="0" fontId="18" fillId="0" borderId="16" xfId="645" applyFont="1" applyFill="1" applyBorder="1" applyAlignment="1">
      <alignment horizontal="center" vertical="center"/>
    </xf>
    <xf numFmtId="0" fontId="12" fillId="0" borderId="34" xfId="646" applyFont="1" applyFill="1" applyBorder="1" applyAlignment="1">
      <alignment vertical="center"/>
    </xf>
    <xf numFmtId="0" fontId="12" fillId="0" borderId="34" xfId="650" applyFont="1" applyFill="1" applyBorder="1" applyAlignment="1">
      <alignment horizontal="left" vertical="center" shrinkToFit="1"/>
    </xf>
    <xf numFmtId="0" fontId="12" fillId="0" borderId="34" xfId="0" applyFont="1" applyFill="1" applyBorder="1" applyAlignment="1">
      <alignment horizontal="left" vertical="center" shrinkToFit="1"/>
    </xf>
    <xf numFmtId="0" fontId="12" fillId="0" borderId="34" xfId="647" applyFont="1" applyFill="1" applyBorder="1" applyAlignment="1">
      <alignment horizontal="left" vertical="center" shrinkToFit="1"/>
    </xf>
    <xf numFmtId="185" fontId="12" fillId="0" borderId="34" xfId="649" applyNumberFormat="1" applyFont="1" applyFill="1" applyBorder="1" applyAlignment="1">
      <alignment horizontal="left" vertical="center" shrinkToFit="1"/>
    </xf>
    <xf numFmtId="0" fontId="21" fillId="0" borderId="39" xfId="646" applyNumberFormat="1" applyFont="1" applyFill="1" applyBorder="1" applyAlignment="1">
      <alignment horizontal="center" vertical="center"/>
    </xf>
    <xf numFmtId="0" fontId="86" fillId="0" borderId="61" xfId="641" applyFont="1" applyBorder="1" applyAlignment="1">
      <alignment horizontal="center" vertical="center"/>
    </xf>
    <xf numFmtId="0" fontId="86" fillId="0" borderId="62" xfId="641" applyFont="1" applyBorder="1" applyAlignment="1">
      <alignment horizontal="center" vertical="center"/>
    </xf>
    <xf numFmtId="0" fontId="86" fillId="0" borderId="63" xfId="641" applyFont="1" applyBorder="1" applyAlignment="1">
      <alignment horizontal="center" vertical="center"/>
    </xf>
    <xf numFmtId="0" fontId="86" fillId="0" borderId="49" xfId="641" applyFont="1" applyBorder="1" applyAlignment="1">
      <alignment horizontal="center" vertical="center"/>
    </xf>
    <xf numFmtId="0" fontId="86" fillId="0" borderId="0" xfId="641" applyFont="1" applyBorder="1" applyAlignment="1">
      <alignment horizontal="center" vertical="center"/>
    </xf>
    <xf numFmtId="0" fontId="86" fillId="0" borderId="48" xfId="641" applyFont="1" applyBorder="1" applyAlignment="1">
      <alignment horizontal="center" vertical="center"/>
    </xf>
    <xf numFmtId="0" fontId="83" fillId="0" borderId="0" xfId="641" applyFont="1" applyBorder="1" applyAlignment="1">
      <alignment horizontal="left" vertical="center"/>
    </xf>
    <xf numFmtId="0" fontId="87" fillId="0" borderId="49" xfId="641" applyFont="1" applyBorder="1" applyAlignment="1">
      <alignment horizontal="center" vertical="center"/>
    </xf>
    <xf numFmtId="0" fontId="82" fillId="0" borderId="0" xfId="641" applyFont="1" applyBorder="1" applyAlignment="1">
      <alignment horizontal="left" vertical="center"/>
    </xf>
    <xf numFmtId="0" fontId="87" fillId="0" borderId="0" xfId="641" applyFont="1" applyBorder="1" applyAlignment="1">
      <alignment horizontal="center" vertical="center"/>
    </xf>
    <xf numFmtId="0" fontId="86" fillId="0" borderId="50" xfId="641" applyFont="1" applyBorder="1" applyAlignment="1">
      <alignment horizontal="center" vertical="center"/>
    </xf>
    <xf numFmtId="0" fontId="86" fillId="0" borderId="21" xfId="641" applyFont="1" applyBorder="1" applyAlignment="1">
      <alignment horizontal="center" vertical="center"/>
    </xf>
    <xf numFmtId="0" fontId="86" fillId="0" borderId="51" xfId="641" applyFont="1" applyBorder="1" applyAlignment="1">
      <alignment horizontal="center" vertical="center"/>
    </xf>
    <xf numFmtId="0" fontId="86" fillId="0" borderId="61" xfId="645" applyFont="1" applyBorder="1" applyAlignment="1">
      <alignment vertical="center"/>
    </xf>
    <xf numFmtId="0" fontId="86" fillId="0" borderId="62" xfId="645" applyFont="1" applyBorder="1" applyAlignment="1">
      <alignment vertical="center"/>
    </xf>
    <xf numFmtId="0" fontId="86" fillId="0" borderId="63" xfId="645" applyFont="1" applyBorder="1" applyAlignment="1">
      <alignment vertical="center"/>
    </xf>
    <xf numFmtId="0" fontId="86" fillId="0" borderId="0" xfId="645" applyFont="1" applyAlignment="1">
      <alignment vertical="center"/>
    </xf>
    <xf numFmtId="0" fontId="86" fillId="0" borderId="49" xfId="645" applyFont="1" applyBorder="1" applyAlignment="1">
      <alignment vertical="center"/>
    </xf>
    <xf numFmtId="0" fontId="86" fillId="0" borderId="0" xfId="645" applyFont="1" applyBorder="1" applyAlignment="1">
      <alignment vertical="center"/>
    </xf>
    <xf numFmtId="0" fontId="86" fillId="0" borderId="48" xfId="645" applyFont="1" applyBorder="1" applyAlignment="1">
      <alignment vertical="center"/>
    </xf>
    <xf numFmtId="181" fontId="86" fillId="0" borderId="0" xfId="645" applyNumberFormat="1" applyFont="1" applyBorder="1" applyAlignment="1">
      <alignment vertical="center"/>
    </xf>
    <xf numFmtId="0" fontId="86" fillId="0" borderId="50" xfId="645" applyFont="1" applyBorder="1" applyAlignment="1">
      <alignment vertical="center"/>
    </xf>
    <xf numFmtId="0" fontId="86" fillId="0" borderId="21" xfId="645" applyFont="1" applyBorder="1" applyAlignment="1">
      <alignment vertical="center"/>
    </xf>
    <xf numFmtId="0" fontId="86" fillId="0" borderId="51" xfId="645" applyFont="1" applyBorder="1" applyAlignment="1">
      <alignment vertical="center"/>
    </xf>
    <xf numFmtId="0" fontId="84" fillId="0" borderId="0" xfId="645" applyFont="1" applyAlignment="1">
      <alignment vertical="center"/>
    </xf>
    <xf numFmtId="0" fontId="84" fillId="0" borderId="0" xfId="645" applyFont="1" applyAlignment="1">
      <alignment horizontal="center" vertical="center"/>
    </xf>
    <xf numFmtId="0" fontId="86" fillId="0" borderId="0" xfId="645" applyFont="1" applyAlignment="1">
      <alignment horizontal="center" vertical="center"/>
    </xf>
    <xf numFmtId="0" fontId="84" fillId="0" borderId="22" xfId="645" applyFont="1" applyBorder="1" applyAlignment="1">
      <alignment horizontal="center" vertical="center"/>
    </xf>
    <xf numFmtId="3" fontId="84" fillId="0" borderId="22" xfId="490" applyNumberFormat="1" applyFont="1" applyBorder="1" applyAlignment="1">
      <alignment horizontal="center" vertical="center"/>
    </xf>
    <xf numFmtId="0" fontId="84" fillId="61" borderId="22" xfId="645" applyFont="1" applyFill="1" applyBorder="1" applyAlignment="1">
      <alignment horizontal="center" vertical="center"/>
    </xf>
    <xf numFmtId="0" fontId="84" fillId="0" borderId="33" xfId="645" applyFont="1" applyBorder="1" applyAlignment="1">
      <alignment vertical="center"/>
    </xf>
    <xf numFmtId="0" fontId="84" fillId="0" borderId="3" xfId="645" applyFont="1" applyBorder="1" applyAlignment="1">
      <alignment horizontal="center" vertical="center"/>
    </xf>
    <xf numFmtId="181" fontId="84" fillId="0" borderId="3" xfId="490" applyNumberFormat="1" applyFont="1" applyBorder="1" applyAlignment="1">
      <alignment horizontal="center" vertical="center"/>
    </xf>
    <xf numFmtId="0" fontId="84" fillId="0" borderId="31" xfId="645" applyFont="1" applyBorder="1" applyAlignment="1">
      <alignment vertical="center"/>
    </xf>
    <xf numFmtId="0" fontId="84" fillId="0" borderId="0" xfId="645" applyFont="1" applyAlignment="1">
      <alignment horizontal="left" vertical="center"/>
    </xf>
    <xf numFmtId="0" fontId="86" fillId="0" borderId="16" xfId="648" applyFont="1" applyBorder="1"/>
    <xf numFmtId="0" fontId="86" fillId="0" borderId="0" xfId="648" applyFont="1" applyBorder="1"/>
    <xf numFmtId="0" fontId="86" fillId="0" borderId="49" xfId="648" applyFont="1" applyBorder="1"/>
    <xf numFmtId="0" fontId="88" fillId="0" borderId="0" xfId="648" applyFont="1" applyBorder="1"/>
    <xf numFmtId="0" fontId="86" fillId="0" borderId="48" xfId="648" applyFont="1" applyBorder="1"/>
    <xf numFmtId="0" fontId="91" fillId="0" borderId="49" xfId="648" applyFont="1" applyBorder="1"/>
    <xf numFmtId="0" fontId="92" fillId="0" borderId="0" xfId="648" applyFont="1" applyBorder="1"/>
    <xf numFmtId="0" fontId="91" fillId="0" borderId="0" xfId="648" applyFont="1" applyBorder="1"/>
    <xf numFmtId="0" fontId="91" fillId="0" borderId="48" xfId="648" applyFont="1" applyBorder="1"/>
    <xf numFmtId="0" fontId="91" fillId="0" borderId="16" xfId="648" applyFont="1" applyBorder="1"/>
    <xf numFmtId="0" fontId="86" fillId="0" borderId="48" xfId="648" applyFont="1" applyBorder="1" applyAlignment="1">
      <alignment horizontal="center" vertical="center"/>
    </xf>
    <xf numFmtId="0" fontId="86" fillId="0" borderId="7" xfId="645" applyFont="1" applyBorder="1" applyAlignment="1">
      <alignment vertical="center"/>
    </xf>
    <xf numFmtId="0" fontId="86" fillId="0" borderId="7" xfId="648" applyFont="1" applyBorder="1" applyAlignment="1">
      <alignment vertical="center"/>
    </xf>
    <xf numFmtId="0" fontId="86" fillId="0" borderId="79" xfId="648" applyFont="1" applyBorder="1" applyAlignment="1">
      <alignment vertical="center"/>
    </xf>
    <xf numFmtId="0" fontId="86" fillId="0" borderId="20" xfId="648" applyFont="1" applyBorder="1" applyAlignment="1">
      <alignment vertical="center"/>
    </xf>
    <xf numFmtId="0" fontId="86" fillId="0" borderId="80" xfId="648" applyFont="1" applyBorder="1" applyAlignment="1">
      <alignment vertical="center"/>
    </xf>
    <xf numFmtId="189" fontId="93" fillId="0" borderId="16" xfId="648" applyNumberFormat="1" applyFont="1" applyBorder="1"/>
    <xf numFmtId="189" fontId="93" fillId="0" borderId="0" xfId="645" applyNumberFormat="1" applyFont="1" applyBorder="1" applyAlignment="1">
      <alignment vertical="center"/>
    </xf>
    <xf numFmtId="0" fontId="90" fillId="0" borderId="0" xfId="648" applyFont="1" applyBorder="1" applyAlignment="1">
      <alignment vertical="center"/>
    </xf>
    <xf numFmtId="0" fontId="86" fillId="0" borderId="0" xfId="648" applyFont="1" applyBorder="1" applyAlignment="1">
      <alignment vertical="center"/>
    </xf>
    <xf numFmtId="0" fontId="86" fillId="0" borderId="26" xfId="645" applyFont="1" applyBorder="1" applyAlignment="1">
      <alignment vertical="center"/>
    </xf>
    <xf numFmtId="0" fontId="86" fillId="0" borderId="0" xfId="648" applyNumberFormat="1" applyFont="1" applyBorder="1" applyAlignment="1">
      <alignment horizontal="left" vertical="center"/>
    </xf>
    <xf numFmtId="0" fontId="86" fillId="0" borderId="0" xfId="648" applyFont="1" applyBorder="1" applyAlignment="1">
      <alignment horizontal="right" vertical="center"/>
    </xf>
    <xf numFmtId="0" fontId="86" fillId="0" borderId="0" xfId="641" quotePrefix="1" applyFont="1" applyBorder="1" applyAlignment="1">
      <alignment vertical="center"/>
    </xf>
    <xf numFmtId="0" fontId="86" fillId="0" borderId="0" xfId="648" quotePrefix="1" applyNumberFormat="1" applyFont="1" applyBorder="1" applyAlignment="1">
      <alignment horizontal="left" vertical="center"/>
    </xf>
    <xf numFmtId="0" fontId="86" fillId="24" borderId="50" xfId="648" applyFont="1" applyFill="1" applyBorder="1" applyAlignment="1">
      <alignment vertical="center"/>
    </xf>
    <xf numFmtId="0" fontId="86" fillId="24" borderId="21" xfId="648" applyFont="1" applyFill="1" applyBorder="1" applyAlignment="1">
      <alignment vertical="center"/>
    </xf>
    <xf numFmtId="0" fontId="86" fillId="24" borderId="51" xfId="648" applyFont="1" applyFill="1" applyBorder="1" applyAlignment="1">
      <alignment vertical="center"/>
    </xf>
    <xf numFmtId="0" fontId="86" fillId="24" borderId="0" xfId="648" applyFont="1" applyFill="1" applyBorder="1" applyAlignment="1">
      <alignment vertical="center"/>
    </xf>
    <xf numFmtId="0" fontId="86" fillId="0" borderId="7" xfId="645" applyFont="1" applyFill="1" applyBorder="1" applyAlignment="1">
      <alignment horizontal="center" vertical="center"/>
    </xf>
    <xf numFmtId="0" fontId="86" fillId="0" borderId="7" xfId="645" applyFont="1" applyBorder="1" applyAlignment="1">
      <alignment horizontal="center" vertical="center"/>
    </xf>
    <xf numFmtId="0" fontId="97" fillId="0" borderId="0" xfId="645" applyFont="1" applyFill="1" applyAlignment="1">
      <alignment horizontal="center" vertical="center"/>
    </xf>
    <xf numFmtId="41" fontId="86" fillId="0" borderId="7" xfId="490" applyNumberFormat="1" applyFont="1" applyFill="1" applyBorder="1" applyAlignment="1">
      <alignment horizontal="center" vertical="center"/>
    </xf>
    <xf numFmtId="0" fontId="97" fillId="0" borderId="0" xfId="645" applyFont="1" applyAlignment="1">
      <alignment horizontal="center" vertical="center"/>
    </xf>
    <xf numFmtId="0" fontId="99" fillId="0" borderId="0" xfId="645" applyFont="1" applyBorder="1" applyAlignment="1">
      <alignment horizontal="center" vertical="center"/>
    </xf>
    <xf numFmtId="41" fontId="99" fillId="0" borderId="0" xfId="645" applyNumberFormat="1" applyFont="1" applyBorder="1" applyAlignment="1">
      <alignment horizontal="center" vertical="center"/>
    </xf>
    <xf numFmtId="41" fontId="86" fillId="62" borderId="81" xfId="645" applyNumberFormat="1" applyFont="1" applyFill="1" applyBorder="1" applyAlignment="1">
      <alignment horizontal="center" vertical="center"/>
    </xf>
    <xf numFmtId="0" fontId="86" fillId="0" borderId="67" xfId="645" applyFont="1" applyBorder="1" applyAlignment="1">
      <alignment horizontal="center" vertical="center"/>
    </xf>
    <xf numFmtId="41" fontId="86" fillId="0" borderId="67" xfId="490" applyNumberFormat="1" applyFont="1" applyBorder="1" applyAlignment="1">
      <alignment horizontal="center" vertical="center"/>
    </xf>
    <xf numFmtId="0" fontId="96" fillId="0" borderId="16" xfId="645" applyFont="1" applyBorder="1" applyAlignment="1">
      <alignment horizontal="center" vertical="center"/>
    </xf>
    <xf numFmtId="0" fontId="96" fillId="0" borderId="0" xfId="645" applyFont="1" applyBorder="1" applyAlignment="1">
      <alignment horizontal="center" vertical="center"/>
    </xf>
    <xf numFmtId="41" fontId="96" fillId="0" borderId="0" xfId="490" applyNumberFormat="1" applyFont="1" applyBorder="1" applyAlignment="1">
      <alignment horizontal="center" vertical="center"/>
    </xf>
    <xf numFmtId="41" fontId="86" fillId="0" borderId="7" xfId="490" applyNumberFormat="1" applyFont="1" applyBorder="1" applyAlignment="1">
      <alignment horizontal="center" vertical="center"/>
    </xf>
    <xf numFmtId="41" fontId="96" fillId="0" borderId="0" xfId="487" applyFont="1" applyBorder="1" applyAlignment="1">
      <alignment horizontal="center" vertical="center"/>
    </xf>
    <xf numFmtId="41" fontId="100" fillId="0" borderId="0" xfId="487" applyFont="1" applyBorder="1" applyAlignment="1">
      <alignment horizontal="center" vertical="center"/>
    </xf>
    <xf numFmtId="0" fontId="86" fillId="0" borderId="7" xfId="642" applyFont="1" applyBorder="1" applyAlignment="1">
      <alignment horizontal="center" vertical="center"/>
    </xf>
    <xf numFmtId="41" fontId="86" fillId="0" borderId="7" xfId="487" applyNumberFormat="1" applyFont="1" applyBorder="1" applyAlignment="1">
      <alignment horizontal="center" vertical="center"/>
    </xf>
    <xf numFmtId="41" fontId="86" fillId="0" borderId="7" xfId="645" applyNumberFormat="1" applyFont="1" applyBorder="1" applyAlignment="1">
      <alignment horizontal="center" vertical="center"/>
    </xf>
    <xf numFmtId="0" fontId="100" fillId="0" borderId="16" xfId="645" applyFont="1" applyBorder="1" applyAlignment="1">
      <alignment horizontal="center" vertical="center"/>
    </xf>
    <xf numFmtId="0" fontId="100" fillId="0" borderId="0" xfId="645" applyFont="1" applyBorder="1" applyAlignment="1">
      <alignment horizontal="center" vertical="center"/>
    </xf>
    <xf numFmtId="0" fontId="98" fillId="0" borderId="16" xfId="642" applyFont="1" applyBorder="1" applyAlignment="1">
      <alignment horizontal="center" vertical="center"/>
    </xf>
    <xf numFmtId="41" fontId="86" fillId="0" borderId="7" xfId="642" applyNumberFormat="1" applyFont="1" applyBorder="1" applyAlignment="1">
      <alignment horizontal="center" vertical="center"/>
    </xf>
    <xf numFmtId="41" fontId="86" fillId="0" borderId="36" xfId="642" applyNumberFormat="1" applyFont="1" applyBorder="1" applyAlignment="1">
      <alignment horizontal="center" vertical="center"/>
    </xf>
    <xf numFmtId="0" fontId="100" fillId="0" borderId="16" xfId="642" applyFont="1" applyBorder="1" applyAlignment="1">
      <alignment horizontal="center" vertical="center"/>
    </xf>
    <xf numFmtId="41" fontId="100" fillId="0" borderId="0" xfId="645" applyNumberFormat="1" applyFont="1" applyBorder="1" applyAlignment="1">
      <alignment horizontal="right" vertical="center"/>
    </xf>
    <xf numFmtId="0" fontId="100" fillId="0" borderId="0" xfId="642" applyFont="1" applyBorder="1" applyAlignment="1">
      <alignment horizontal="center" vertical="center"/>
    </xf>
    <xf numFmtId="0" fontId="86" fillId="0" borderId="12" xfId="642" applyFont="1" applyBorder="1" applyAlignment="1">
      <alignment horizontal="center" vertical="center"/>
    </xf>
    <xf numFmtId="41" fontId="86" fillId="0" borderId="12" xfId="642" applyNumberFormat="1" applyFont="1" applyBorder="1" applyAlignment="1">
      <alignment horizontal="center" vertical="center"/>
    </xf>
    <xf numFmtId="41" fontId="86" fillId="0" borderId="41" xfId="642" applyNumberFormat="1" applyFont="1" applyBorder="1" applyAlignment="1">
      <alignment horizontal="center" vertical="center"/>
    </xf>
    <xf numFmtId="41" fontId="86" fillId="0" borderId="0" xfId="645" applyNumberFormat="1" applyFont="1" applyAlignment="1">
      <alignment horizontal="center" vertical="center"/>
    </xf>
    <xf numFmtId="0" fontId="86" fillId="0" borderId="61" xfId="646" applyFont="1" applyBorder="1" applyAlignment="1">
      <alignment horizontal="center" vertical="center"/>
    </xf>
    <xf numFmtId="0" fontId="101" fillId="0" borderId="62" xfId="646" applyFont="1" applyBorder="1" applyAlignment="1">
      <alignment horizontal="center" vertical="center"/>
    </xf>
    <xf numFmtId="0" fontId="86" fillId="0" borderId="62" xfId="646" applyFont="1" applyBorder="1" applyAlignment="1">
      <alignment horizontal="center" vertical="center"/>
    </xf>
    <xf numFmtId="177" fontId="86" fillId="0" borderId="62" xfId="646" applyNumberFormat="1" applyFont="1" applyBorder="1" applyAlignment="1">
      <alignment horizontal="center" vertical="center"/>
    </xf>
    <xf numFmtId="0" fontId="86" fillId="0" borderId="63" xfId="646" applyFont="1" applyBorder="1" applyAlignment="1">
      <alignment horizontal="center" vertical="center"/>
    </xf>
    <xf numFmtId="0" fontId="86" fillId="0" borderId="49" xfId="646" applyFont="1" applyBorder="1" applyAlignment="1">
      <alignment horizontal="center" vertical="center"/>
    </xf>
    <xf numFmtId="0" fontId="101" fillId="0" borderId="0" xfId="646" applyFont="1" applyBorder="1" applyAlignment="1">
      <alignment horizontal="center" vertical="center"/>
    </xf>
    <xf numFmtId="0" fontId="86" fillId="0" borderId="0" xfId="646" applyFont="1" applyBorder="1" applyAlignment="1">
      <alignment horizontal="center" vertical="center"/>
    </xf>
    <xf numFmtId="177" fontId="86" fillId="0" borderId="0" xfId="646" applyNumberFormat="1" applyFont="1" applyBorder="1" applyAlignment="1">
      <alignment horizontal="center" vertical="center"/>
    </xf>
    <xf numFmtId="0" fontId="86" fillId="0" borderId="48" xfId="646" applyFont="1" applyBorder="1" applyAlignment="1">
      <alignment horizontal="center" vertical="center"/>
    </xf>
    <xf numFmtId="0" fontId="101" fillId="0" borderId="0" xfId="646" applyFont="1" applyBorder="1" applyAlignment="1">
      <alignment horizontal="left" vertical="center"/>
    </xf>
    <xf numFmtId="0" fontId="102" fillId="0" borderId="0" xfId="646" applyFont="1" applyBorder="1" applyAlignment="1">
      <alignment horizontal="left" vertical="center"/>
    </xf>
    <xf numFmtId="0" fontId="86" fillId="0" borderId="0" xfId="646" applyNumberFormat="1" applyFont="1" applyBorder="1" applyAlignment="1">
      <alignment horizontal="center" vertical="center"/>
    </xf>
    <xf numFmtId="0" fontId="86" fillId="0" borderId="50" xfId="646" applyFont="1" applyBorder="1" applyAlignment="1">
      <alignment horizontal="center" vertical="center"/>
    </xf>
    <xf numFmtId="0" fontId="86" fillId="0" borderId="21" xfId="646" applyFont="1" applyBorder="1" applyAlignment="1">
      <alignment horizontal="center" vertical="center"/>
    </xf>
    <xf numFmtId="177" fontId="86" fillId="0" borderId="21" xfId="646" applyNumberFormat="1" applyFont="1" applyBorder="1" applyAlignment="1">
      <alignment horizontal="center" vertical="center"/>
    </xf>
    <xf numFmtId="0" fontId="86" fillId="0" borderId="51" xfId="646" applyFont="1" applyBorder="1" applyAlignment="1">
      <alignment horizontal="center" vertical="center"/>
    </xf>
    <xf numFmtId="0" fontId="96" fillId="0" borderId="0" xfId="645" applyFont="1" applyFill="1" applyBorder="1" applyAlignment="1">
      <alignment horizontal="center" vertical="center"/>
    </xf>
    <xf numFmtId="0" fontId="96" fillId="0" borderId="16" xfId="645" applyFont="1" applyFill="1" applyBorder="1" applyAlignment="1">
      <alignment horizontal="center" vertical="center"/>
    </xf>
    <xf numFmtId="41" fontId="96" fillId="0" borderId="0" xfId="487" applyFont="1" applyFill="1" applyBorder="1" applyAlignment="1">
      <alignment horizontal="center" vertical="center"/>
    </xf>
    <xf numFmtId="0" fontId="57" fillId="0" borderId="0" xfId="2753" applyAlignment="1">
      <alignment vertical="center"/>
    </xf>
    <xf numFmtId="219" fontId="57" fillId="0" borderId="7" xfId="2753" applyNumberFormat="1" applyBorder="1" applyAlignment="1">
      <alignment horizontal="center" vertical="center"/>
    </xf>
    <xf numFmtId="219" fontId="57" fillId="0" borderId="7" xfId="2753" applyNumberFormat="1" applyBorder="1" applyAlignment="1">
      <alignment vertical="center"/>
    </xf>
    <xf numFmtId="233" fontId="57" fillId="0" borderId="7" xfId="2753" applyNumberFormat="1" applyBorder="1" applyAlignment="1">
      <alignment vertical="center"/>
    </xf>
    <xf numFmtId="219" fontId="179" fillId="0" borderId="7" xfId="2753" applyNumberFormat="1" applyFont="1" applyBorder="1" applyAlignment="1">
      <alignment vertical="center"/>
    </xf>
    <xf numFmtId="233" fontId="179" fillId="0" borderId="7" xfId="2753" applyNumberFormat="1" applyFont="1" applyBorder="1" applyAlignment="1">
      <alignment vertical="center"/>
    </xf>
    <xf numFmtId="0" fontId="179" fillId="0" borderId="0" xfId="2753" applyFont="1" applyAlignment="1">
      <alignment vertical="center"/>
    </xf>
    <xf numFmtId="219" fontId="57" fillId="0" borderId="7" xfId="2753" applyNumberFormat="1" applyBorder="1" applyAlignment="1">
      <alignment vertical="center" wrapText="1"/>
    </xf>
    <xf numFmtId="219" fontId="179" fillId="0" borderId="7" xfId="2753" applyNumberFormat="1" applyFont="1" applyBorder="1" applyAlignment="1">
      <alignment horizontal="center" vertical="center"/>
    </xf>
    <xf numFmtId="219" fontId="57" fillId="0" borderId="7" xfId="2753" applyNumberFormat="1" applyBorder="1" applyAlignment="1">
      <alignment horizontal="center" vertical="center" wrapText="1"/>
    </xf>
    <xf numFmtId="219" fontId="57" fillId="0" borderId="0" xfId="2753" applyNumberFormat="1" applyBorder="1" applyAlignment="1">
      <alignment horizontal="center" vertical="center"/>
    </xf>
    <xf numFmtId="219" fontId="57" fillId="0" borderId="0" xfId="2753" applyNumberFormat="1" applyBorder="1" applyAlignment="1">
      <alignment horizontal="center" vertical="center" wrapText="1"/>
    </xf>
    <xf numFmtId="233" fontId="57" fillId="0" borderId="0" xfId="2753" applyNumberFormat="1" applyBorder="1" applyAlignment="1">
      <alignment vertical="center"/>
    </xf>
    <xf numFmtId="233" fontId="57" fillId="0" borderId="64" xfId="2753" applyNumberFormat="1" applyBorder="1" applyAlignment="1">
      <alignment vertical="center"/>
    </xf>
    <xf numFmtId="0" fontId="57" fillId="0" borderId="79" xfId="2753" applyBorder="1" applyAlignment="1">
      <alignment vertical="center"/>
    </xf>
    <xf numFmtId="0" fontId="57" fillId="0" borderId="20" xfId="2753" applyBorder="1" applyAlignment="1">
      <alignment vertical="center"/>
    </xf>
    <xf numFmtId="0" fontId="57" fillId="0" borderId="80" xfId="2753" applyBorder="1" applyAlignment="1">
      <alignment vertical="center"/>
    </xf>
    <xf numFmtId="219" fontId="57" fillId="0" borderId="7" xfId="2753" applyNumberFormat="1" applyBorder="1" applyAlignment="1">
      <alignment horizontal="center" vertical="center"/>
    </xf>
    <xf numFmtId="0" fontId="64" fillId="0" borderId="0" xfId="643" applyAlignment="1">
      <alignment vertical="center"/>
    </xf>
    <xf numFmtId="0" fontId="183" fillId="0" borderId="0" xfId="643" applyFont="1" applyAlignment="1">
      <alignment vertical="center"/>
    </xf>
    <xf numFmtId="0" fontId="57" fillId="0" borderId="0" xfId="2753" applyFont="1" applyAlignment="1">
      <alignment vertical="center"/>
    </xf>
    <xf numFmtId="0" fontId="184" fillId="0" borderId="0" xfId="643" applyFont="1" applyAlignment="1">
      <alignment vertical="center"/>
    </xf>
    <xf numFmtId="0" fontId="64" fillId="0" borderId="0" xfId="643" applyFont="1" applyAlignment="1">
      <alignment vertical="center"/>
    </xf>
    <xf numFmtId="41" fontId="184" fillId="0" borderId="0" xfId="487" applyFont="1">
      <alignment vertical="center"/>
    </xf>
    <xf numFmtId="41" fontId="185" fillId="0" borderId="0" xfId="487" quotePrefix="1" applyFont="1" applyBorder="1" applyAlignment="1">
      <alignment horizontal="center" vertical="center" wrapText="1"/>
    </xf>
    <xf numFmtId="192" fontId="184" fillId="0" borderId="0" xfId="487" applyNumberFormat="1" applyFont="1">
      <alignment vertical="center"/>
    </xf>
    <xf numFmtId="191" fontId="184" fillId="0" borderId="0" xfId="487" applyNumberFormat="1" applyFont="1">
      <alignment vertical="center"/>
    </xf>
    <xf numFmtId="0" fontId="184" fillId="0" borderId="0" xfId="643" quotePrefix="1" applyFont="1" applyBorder="1" applyAlignment="1">
      <alignment horizontal="left" vertical="center" wrapText="1"/>
    </xf>
    <xf numFmtId="0" fontId="184" fillId="0" borderId="0" xfId="643" applyFont="1" applyBorder="1" applyAlignment="1">
      <alignment vertical="center"/>
    </xf>
    <xf numFmtId="0" fontId="0" fillId="0" borderId="0" xfId="643" applyFont="1" applyBorder="1" applyAlignment="1">
      <alignment vertical="center"/>
    </xf>
    <xf numFmtId="0" fontId="64" fillId="0" borderId="0" xfId="643" applyBorder="1" applyAlignment="1">
      <alignment vertical="center"/>
    </xf>
    <xf numFmtId="41" fontId="4" fillId="0" borderId="0" xfId="487" applyBorder="1">
      <alignment vertical="center"/>
    </xf>
    <xf numFmtId="195" fontId="64" fillId="0" borderId="0" xfId="643" applyNumberFormat="1" applyBorder="1" applyAlignment="1">
      <alignment vertical="center"/>
    </xf>
    <xf numFmtId="194" fontId="57" fillId="0" borderId="7" xfId="2753" applyNumberFormat="1" applyBorder="1" applyAlignment="1">
      <alignment vertical="center"/>
    </xf>
    <xf numFmtId="0" fontId="87" fillId="60" borderId="7" xfId="648" applyFont="1" applyFill="1" applyBorder="1" applyAlignment="1">
      <alignment horizontal="center" vertical="center"/>
    </xf>
    <xf numFmtId="184" fontId="57" fillId="0" borderId="7" xfId="2753" applyNumberFormat="1" applyBorder="1" applyAlignment="1">
      <alignment vertical="center"/>
    </xf>
    <xf numFmtId="0" fontId="57" fillId="0" borderId="0" xfId="2753"/>
    <xf numFmtId="3" fontId="86" fillId="0" borderId="0" xfId="645" applyNumberFormat="1" applyFont="1" applyBorder="1" applyAlignment="1">
      <alignment vertical="center"/>
    </xf>
    <xf numFmtId="0" fontId="186" fillId="0" borderId="69" xfId="2754" applyFont="1" applyBorder="1" applyAlignment="1">
      <alignment horizontal="center" vertical="center"/>
    </xf>
    <xf numFmtId="0" fontId="186" fillId="0" borderId="47" xfId="2754" applyFont="1" applyBorder="1" applyAlignment="1">
      <alignment horizontal="center" vertical="center"/>
    </xf>
    <xf numFmtId="0" fontId="186" fillId="0" borderId="95" xfId="2754" applyFont="1" applyBorder="1" applyAlignment="1">
      <alignment vertical="center"/>
    </xf>
    <xf numFmtId="0" fontId="186" fillId="0" borderId="52" xfId="2754" applyFont="1" applyBorder="1" applyAlignment="1">
      <alignment horizontal="center" vertical="center"/>
    </xf>
    <xf numFmtId="0" fontId="57" fillId="0" borderId="0" xfId="2754"/>
    <xf numFmtId="0" fontId="186" fillId="0" borderId="61" xfId="2754" applyFont="1" applyBorder="1" applyAlignment="1">
      <alignment horizontal="center" vertical="center"/>
    </xf>
    <xf numFmtId="0" fontId="186" fillId="0" borderId="62" xfId="2754" applyFont="1" applyBorder="1" applyAlignment="1">
      <alignment horizontal="center" vertical="center"/>
    </xf>
    <xf numFmtId="0" fontId="186" fillId="0" borderId="62" xfId="2754" applyFont="1" applyBorder="1" applyAlignment="1">
      <alignment vertical="center"/>
    </xf>
    <xf numFmtId="0" fontId="186" fillId="0" borderId="63" xfId="2754" applyFont="1" applyBorder="1" applyAlignment="1">
      <alignment horizontal="center" vertical="center"/>
    </xf>
    <xf numFmtId="0" fontId="84" fillId="61" borderId="3" xfId="645" applyFont="1" applyFill="1" applyBorder="1" applyAlignment="1">
      <alignment horizontal="center" vertical="center"/>
    </xf>
    <xf numFmtId="0" fontId="121" fillId="60" borderId="3" xfId="645" applyFont="1" applyFill="1" applyBorder="1" applyAlignment="1">
      <alignment horizontal="center" vertical="center"/>
    </xf>
    <xf numFmtId="0" fontId="121" fillId="60" borderId="44" xfId="645" applyFont="1" applyFill="1" applyBorder="1" applyAlignment="1">
      <alignment horizontal="centerContinuous" vertical="center"/>
    </xf>
    <xf numFmtId="0" fontId="121" fillId="60" borderId="53" xfId="645" applyFont="1" applyFill="1" applyBorder="1" applyAlignment="1">
      <alignment horizontal="centerContinuous" vertical="center"/>
    </xf>
    <xf numFmtId="0" fontId="121" fillId="60" borderId="68" xfId="645" applyFont="1" applyFill="1" applyBorder="1" applyAlignment="1">
      <alignment horizontal="centerContinuous" vertical="center"/>
    </xf>
    <xf numFmtId="0" fontId="95" fillId="0" borderId="0" xfId="2754" applyFont="1" applyAlignment="1">
      <alignment vertical="center"/>
    </xf>
    <xf numFmtId="0" fontId="84" fillId="0" borderId="0" xfId="2754" applyFont="1" applyAlignment="1">
      <alignment vertical="center"/>
    </xf>
    <xf numFmtId="0" fontId="84" fillId="0" borderId="0" xfId="2754" applyFont="1" applyAlignment="1">
      <alignment horizontal="right" vertical="center"/>
    </xf>
    <xf numFmtId="0" fontId="87" fillId="61" borderId="83" xfId="2754" applyFont="1" applyFill="1" applyBorder="1" applyAlignment="1">
      <alignment horizontal="center" vertical="center"/>
    </xf>
    <xf numFmtId="0" fontId="87" fillId="61" borderId="84" xfId="2754" applyFont="1" applyFill="1" applyBorder="1" applyAlignment="1">
      <alignment horizontal="center" vertical="center"/>
    </xf>
    <xf numFmtId="189" fontId="84" fillId="0" borderId="7" xfId="2754" applyNumberFormat="1" applyFont="1" applyBorder="1" applyAlignment="1">
      <alignment horizontal="right" vertical="center"/>
    </xf>
    <xf numFmtId="10" fontId="84" fillId="0" borderId="7" xfId="2755" applyNumberFormat="1" applyFont="1" applyBorder="1" applyAlignment="1">
      <alignment horizontal="right" vertical="center"/>
    </xf>
    <xf numFmtId="0" fontId="95" fillId="0" borderId="7" xfId="2754" applyFont="1" applyBorder="1" applyAlignment="1">
      <alignment vertical="center"/>
    </xf>
    <xf numFmtId="0" fontId="84" fillId="0" borderId="86" xfId="2754" applyFont="1" applyBorder="1" applyAlignment="1">
      <alignment horizontal="center" vertical="center"/>
    </xf>
    <xf numFmtId="0" fontId="84" fillId="0" borderId="7" xfId="2754" applyFont="1" applyFill="1" applyBorder="1" applyAlignment="1">
      <alignment horizontal="center" vertical="center"/>
    </xf>
    <xf numFmtId="189" fontId="84" fillId="0" borderId="7" xfId="2754" applyNumberFormat="1" applyFont="1" applyFill="1" applyBorder="1" applyAlignment="1">
      <alignment horizontal="right" vertical="center"/>
    </xf>
    <xf numFmtId="0" fontId="84" fillId="0" borderId="86" xfId="2754" applyFont="1" applyFill="1" applyBorder="1" applyAlignment="1">
      <alignment horizontal="center" vertical="center" wrapText="1"/>
    </xf>
    <xf numFmtId="0" fontId="95" fillId="0" borderId="0" xfId="2754" applyFont="1" applyFill="1" applyAlignment="1">
      <alignment vertical="center"/>
    </xf>
    <xf numFmtId="0" fontId="187" fillId="0" borderId="0" xfId="2754" applyFont="1" applyFill="1" applyAlignment="1">
      <alignment vertical="center"/>
    </xf>
    <xf numFmtId="0" fontId="84" fillId="0" borderId="7" xfId="2754" applyFont="1" applyFill="1" applyBorder="1" applyAlignment="1">
      <alignment horizontal="center" vertical="center" wrapText="1"/>
    </xf>
    <xf numFmtId="266" fontId="95" fillId="0" borderId="0" xfId="2756" applyFont="1" applyFill="1" applyAlignment="1">
      <alignment vertical="center"/>
    </xf>
    <xf numFmtId="0" fontId="187" fillId="59" borderId="0" xfId="2754" applyFont="1" applyFill="1" applyAlignment="1">
      <alignment vertical="center"/>
    </xf>
    <xf numFmtId="266" fontId="95" fillId="59" borderId="0" xfId="2756" applyFont="1" applyFill="1" applyAlignment="1">
      <alignment vertical="center"/>
    </xf>
    <xf numFmtId="41" fontId="95" fillId="59" borderId="0" xfId="2754" applyNumberFormat="1" applyFont="1" applyFill="1" applyAlignment="1">
      <alignment vertical="center"/>
    </xf>
    <xf numFmtId="0" fontId="187" fillId="0" borderId="0" xfId="2754" applyFont="1" applyFill="1" applyAlignment="1">
      <alignment vertical="center" wrapText="1"/>
    </xf>
    <xf numFmtId="0" fontId="95" fillId="0" borderId="0" xfId="2754" applyFont="1" applyFill="1" applyAlignment="1">
      <alignment horizontal="center" vertical="center" wrapText="1"/>
    </xf>
    <xf numFmtId="0" fontId="84" fillId="0" borderId="86" xfId="2754" applyFont="1" applyBorder="1" applyAlignment="1">
      <alignment horizontal="center" vertical="center" wrapText="1"/>
    </xf>
    <xf numFmtId="189" fontId="84" fillId="0" borderId="0" xfId="2754" applyNumberFormat="1" applyFont="1" applyBorder="1" applyAlignment="1">
      <alignment horizontal="right" vertical="center"/>
    </xf>
    <xf numFmtId="0" fontId="84" fillId="0" borderId="7" xfId="2754" applyFont="1" applyFill="1" applyBorder="1" applyAlignment="1">
      <alignment horizontal="center" vertical="center" shrinkToFit="1"/>
    </xf>
    <xf numFmtId="234" fontId="95" fillId="0" borderId="0" xfId="2754" applyNumberFormat="1" applyFont="1" applyAlignment="1">
      <alignment vertical="center"/>
    </xf>
    <xf numFmtId="10" fontId="84" fillId="0" borderId="7" xfId="2755" applyNumberFormat="1" applyFont="1" applyFill="1" applyBorder="1" applyAlignment="1">
      <alignment horizontal="right" vertical="center"/>
    </xf>
    <xf numFmtId="184" fontId="95" fillId="0" borderId="0" xfId="2754" applyNumberFormat="1" applyFont="1" applyAlignment="1">
      <alignment vertical="center"/>
    </xf>
    <xf numFmtId="266" fontId="84" fillId="0" borderId="7" xfId="2756" applyFont="1" applyBorder="1" applyAlignment="1">
      <alignment horizontal="center" vertical="center"/>
    </xf>
    <xf numFmtId="266" fontId="95" fillId="0" borderId="7" xfId="2756" applyFont="1" applyBorder="1" applyAlignment="1">
      <alignment horizontal="center" vertical="center"/>
    </xf>
    <xf numFmtId="45" fontId="95" fillId="0" borderId="7" xfId="2757" applyFont="1" applyBorder="1" applyAlignment="1">
      <alignment horizontal="center" vertical="center"/>
    </xf>
    <xf numFmtId="41" fontId="84" fillId="0" borderId="7" xfId="2754" applyNumberFormat="1" applyFont="1" applyFill="1" applyBorder="1" applyAlignment="1">
      <alignment horizontal="right" vertical="center"/>
    </xf>
    <xf numFmtId="10" fontId="84" fillId="0" borderId="64" xfId="2755" applyNumberFormat="1" applyFont="1" applyFill="1" applyBorder="1" applyAlignment="1">
      <alignment horizontal="right" vertical="center"/>
    </xf>
    <xf numFmtId="41" fontId="95" fillId="0" borderId="7" xfId="2754" applyNumberFormat="1" applyFont="1" applyBorder="1" applyAlignment="1">
      <alignment horizontal="center" vertical="center"/>
    </xf>
    <xf numFmtId="0" fontId="84" fillId="0" borderId="64" xfId="2754" applyFont="1" applyFill="1" applyBorder="1" applyAlignment="1">
      <alignment horizontal="center" vertical="center" shrinkToFit="1"/>
    </xf>
    <xf numFmtId="0" fontId="84" fillId="0" borderId="65" xfId="2754" applyFont="1" applyBorder="1" applyAlignment="1">
      <alignment horizontal="center" vertical="center" wrapText="1"/>
    </xf>
    <xf numFmtId="266" fontId="95" fillId="0" borderId="0" xfId="2756" applyFont="1" applyAlignment="1">
      <alignment vertical="center"/>
    </xf>
    <xf numFmtId="41" fontId="176" fillId="0" borderId="0" xfId="2754" applyNumberFormat="1" applyFont="1" applyAlignment="1">
      <alignment vertical="center"/>
    </xf>
    <xf numFmtId="189" fontId="84" fillId="0" borderId="88" xfId="2754" applyNumberFormat="1" applyFont="1" applyFill="1" applyBorder="1" applyAlignment="1">
      <alignment horizontal="right" vertical="center"/>
    </xf>
    <xf numFmtId="10" fontId="84" fillId="0" borderId="88" xfId="2755" applyNumberFormat="1" applyFont="1" applyFill="1" applyBorder="1" applyAlignment="1">
      <alignment horizontal="right" vertical="center"/>
    </xf>
    <xf numFmtId="0" fontId="84" fillId="0" borderId="88" xfId="2754" applyFont="1" applyFill="1" applyBorder="1" applyAlignment="1">
      <alignment horizontal="center" vertical="center"/>
    </xf>
    <xf numFmtId="0" fontId="84" fillId="0" borderId="89" xfId="2754" applyFont="1" applyBorder="1" applyAlignment="1">
      <alignment horizontal="center" vertical="center" wrapText="1"/>
    </xf>
    <xf numFmtId="266" fontId="188" fillId="0" borderId="0" xfId="2756" applyFont="1" applyAlignment="1">
      <alignment vertical="center"/>
    </xf>
    <xf numFmtId="189" fontId="95" fillId="0" borderId="0" xfId="2754" applyNumberFormat="1" applyFont="1" applyAlignment="1">
      <alignment vertical="center"/>
    </xf>
    <xf numFmtId="0" fontId="95" fillId="0" borderId="7" xfId="2754" applyFont="1" applyBorder="1" applyAlignment="1">
      <alignment horizontal="center" vertical="center"/>
    </xf>
    <xf numFmtId="0" fontId="95" fillId="0" borderId="7" xfId="2754" applyFont="1" applyBorder="1" applyAlignment="1">
      <alignment horizontal="center" vertical="center" wrapText="1"/>
    </xf>
    <xf numFmtId="266" fontId="95" fillId="59" borderId="7" xfId="2756" applyFont="1" applyFill="1" applyBorder="1" applyAlignment="1">
      <alignment vertical="center"/>
    </xf>
    <xf numFmtId="195" fontId="95" fillId="0" borderId="0" xfId="2754" applyNumberFormat="1" applyFont="1" applyAlignment="1">
      <alignment vertical="center"/>
    </xf>
    <xf numFmtId="42" fontId="84" fillId="0" borderId="0" xfId="2756" applyNumberFormat="1" applyFont="1" applyBorder="1" applyAlignment="1">
      <alignment horizontal="center" vertical="center"/>
    </xf>
    <xf numFmtId="42" fontId="121" fillId="0" borderId="0" xfId="2756" applyNumberFormat="1" applyFont="1" applyBorder="1" applyAlignment="1">
      <alignment horizontal="center" vertical="center"/>
    </xf>
    <xf numFmtId="219" fontId="57" fillId="0" borderId="7" xfId="2753" applyNumberFormat="1" applyBorder="1" applyAlignment="1">
      <alignment horizontal="center" vertical="center"/>
    </xf>
    <xf numFmtId="41" fontId="57" fillId="0" borderId="7" xfId="487" applyFont="1" applyBorder="1" applyAlignment="1">
      <alignment horizontal="center" vertical="center"/>
    </xf>
    <xf numFmtId="41" fontId="57" fillId="0" borderId="7" xfId="487" applyFont="1" applyBorder="1" applyAlignment="1">
      <alignment vertical="center"/>
    </xf>
    <xf numFmtId="219" fontId="57" fillId="0" borderId="7" xfId="2753" applyNumberFormat="1" applyBorder="1" applyAlignment="1">
      <alignment horizontal="center" vertical="center"/>
    </xf>
    <xf numFmtId="0" fontId="57" fillId="0" borderId="7" xfId="2753" applyNumberFormat="1" applyBorder="1" applyAlignment="1">
      <alignment vertical="center"/>
    </xf>
    <xf numFmtId="0" fontId="84" fillId="0" borderId="6" xfId="645" applyFont="1" applyFill="1" applyBorder="1" applyAlignment="1">
      <alignment horizontal="center" vertical="center"/>
    </xf>
    <xf numFmtId="0" fontId="84" fillId="0" borderId="96" xfId="645" applyFont="1" applyFill="1" applyBorder="1" applyAlignment="1">
      <alignment horizontal="center" vertical="center"/>
    </xf>
    <xf numFmtId="219" fontId="57" fillId="0" borderId="7" xfId="2753" applyNumberFormat="1" applyBorder="1" applyAlignment="1">
      <alignment horizontal="center" vertical="center"/>
    </xf>
    <xf numFmtId="266" fontId="95" fillId="0" borderId="0" xfId="2756" applyFont="1" applyBorder="1" applyAlignment="1">
      <alignment horizontal="center" vertical="center"/>
    </xf>
    <xf numFmtId="41" fontId="95" fillId="0" borderId="0" xfId="2754" applyNumberFormat="1" applyFont="1" applyBorder="1" applyAlignment="1">
      <alignment horizontal="center" vertical="center"/>
    </xf>
    <xf numFmtId="0" fontId="87" fillId="0" borderId="0" xfId="648" applyFont="1" applyFill="1" applyBorder="1" applyAlignment="1">
      <alignment horizontal="center" vertical="center"/>
    </xf>
    <xf numFmtId="0" fontId="84" fillId="0" borderId="43" xfId="645" applyFont="1" applyBorder="1" applyAlignment="1">
      <alignment horizontal="center" vertical="center"/>
    </xf>
    <xf numFmtId="3" fontId="84" fillId="0" borderId="43" xfId="490" applyNumberFormat="1" applyFont="1" applyBorder="1" applyAlignment="1">
      <alignment horizontal="center" vertical="center"/>
    </xf>
    <xf numFmtId="0" fontId="84" fillId="61" borderId="43" xfId="645" applyFont="1" applyFill="1" applyBorder="1" applyAlignment="1">
      <alignment horizontal="center" vertical="center"/>
    </xf>
    <xf numFmtId="0" fontId="84" fillId="0" borderId="97" xfId="645" applyFont="1" applyFill="1" applyBorder="1" applyAlignment="1">
      <alignment horizontal="center" vertical="center"/>
    </xf>
    <xf numFmtId="0" fontId="84" fillId="0" borderId="46" xfId="645" applyFont="1" applyBorder="1" applyAlignment="1">
      <alignment vertical="center"/>
    </xf>
    <xf numFmtId="0" fontId="84" fillId="0" borderId="32" xfId="645" applyFont="1" applyBorder="1" applyAlignment="1">
      <alignment horizontal="left" vertical="center"/>
    </xf>
    <xf numFmtId="0" fontId="84" fillId="0" borderId="45" xfId="645" applyFont="1" applyBorder="1" applyAlignment="1">
      <alignment horizontal="left" vertical="center"/>
    </xf>
    <xf numFmtId="0" fontId="84" fillId="0" borderId="30" xfId="645" applyFont="1" applyBorder="1" applyAlignment="1">
      <alignment horizontal="left" vertical="center"/>
    </xf>
    <xf numFmtId="219" fontId="57" fillId="0" borderId="7" xfId="2753" applyNumberFormat="1" applyBorder="1" applyAlignment="1">
      <alignment horizontal="center" vertical="center"/>
    </xf>
    <xf numFmtId="0" fontId="57" fillId="0" borderId="0" xfId="2754" applyAlignment="1">
      <alignment horizontal="left" vertical="center"/>
    </xf>
    <xf numFmtId="0" fontId="189" fillId="0" borderId="0" xfId="2754" applyFont="1"/>
    <xf numFmtId="0" fontId="88" fillId="0" borderId="49" xfId="641" applyFont="1" applyBorder="1" applyAlignment="1">
      <alignment horizontal="center" vertical="center"/>
    </xf>
    <xf numFmtId="0" fontId="88" fillId="0" borderId="0" xfId="641" applyFont="1" applyBorder="1" applyAlignment="1">
      <alignment horizontal="center" vertical="center"/>
    </xf>
    <xf numFmtId="0" fontId="88" fillId="0" borderId="48" xfId="641" applyFont="1" applyBorder="1" applyAlignment="1">
      <alignment horizontal="center" vertical="center"/>
    </xf>
    <xf numFmtId="0" fontId="89" fillId="0" borderId="49" xfId="645" applyFont="1" applyBorder="1" applyAlignment="1">
      <alignment horizontal="center" vertical="center"/>
    </xf>
    <xf numFmtId="0" fontId="89" fillId="0" borderId="0" xfId="645" applyFont="1" applyBorder="1" applyAlignment="1">
      <alignment horizontal="center" vertical="center"/>
    </xf>
    <xf numFmtId="0" fontId="89" fillId="0" borderId="48" xfId="645" applyFont="1" applyBorder="1" applyAlignment="1">
      <alignment horizontal="center" vertical="center"/>
    </xf>
    <xf numFmtId="0" fontId="87" fillId="60" borderId="7" xfId="648" applyFont="1" applyFill="1" applyBorder="1" applyAlignment="1">
      <alignment horizontal="center" vertical="center"/>
    </xf>
    <xf numFmtId="0" fontId="186" fillId="0" borderId="94" xfId="2754" applyFont="1" applyBorder="1" applyAlignment="1">
      <alignment horizontal="center" vertical="center"/>
    </xf>
    <xf numFmtId="0" fontId="186" fillId="0" borderId="95" xfId="2754" applyFont="1" applyBorder="1" applyAlignment="1">
      <alignment horizontal="center" vertical="center"/>
    </xf>
    <xf numFmtId="0" fontId="88" fillId="0" borderId="49" xfId="648" applyFont="1" applyBorder="1" applyAlignment="1">
      <alignment horizontal="center" vertical="center"/>
    </xf>
    <xf numFmtId="0" fontId="88" fillId="0" borderId="0" xfId="648" applyFont="1" applyBorder="1" applyAlignment="1">
      <alignment horizontal="center" vertical="center"/>
    </xf>
    <xf numFmtId="0" fontId="88" fillId="0" borderId="48" xfId="648" applyFont="1" applyBorder="1" applyAlignment="1">
      <alignment horizontal="center" vertical="center"/>
    </xf>
    <xf numFmtId="0" fontId="87" fillId="0" borderId="79" xfId="648" applyFont="1" applyBorder="1" applyAlignment="1">
      <alignment horizontal="center" vertical="center"/>
    </xf>
    <xf numFmtId="0" fontId="87" fillId="0" borderId="20" xfId="648" applyFont="1" applyBorder="1" applyAlignment="1">
      <alignment horizontal="center" vertical="center"/>
    </xf>
    <xf numFmtId="0" fontId="87" fillId="0" borderId="80" xfId="648" applyFont="1" applyBorder="1" applyAlignment="1">
      <alignment horizontal="center" vertical="center"/>
    </xf>
    <xf numFmtId="0" fontId="87" fillId="60" borderId="7" xfId="648" applyFont="1" applyFill="1" applyBorder="1" applyAlignment="1">
      <alignment horizontal="center" vertical="center" textRotation="255"/>
    </xf>
    <xf numFmtId="0" fontId="89" fillId="0" borderId="0" xfId="645" applyFont="1" applyAlignment="1">
      <alignment horizontal="center" vertical="center"/>
    </xf>
    <xf numFmtId="0" fontId="121" fillId="60" borderId="41" xfId="645" applyFont="1" applyFill="1" applyBorder="1" applyAlignment="1">
      <alignment horizontal="center" vertical="center"/>
    </xf>
    <xf numFmtId="0" fontId="121" fillId="60" borderId="30" xfId="645" applyFont="1" applyFill="1" applyBorder="1" applyAlignment="1">
      <alignment horizontal="center" vertical="center"/>
    </xf>
    <xf numFmtId="0" fontId="121" fillId="60" borderId="35" xfId="645" applyFont="1" applyFill="1" applyBorder="1" applyAlignment="1">
      <alignment horizontal="center" vertical="center"/>
    </xf>
    <xf numFmtId="0" fontId="121" fillId="60" borderId="3" xfId="645" applyFont="1" applyFill="1" applyBorder="1" applyAlignment="1">
      <alignment horizontal="center" vertical="center"/>
    </xf>
    <xf numFmtId="0" fontId="121" fillId="60" borderId="42" xfId="645" applyFont="1" applyFill="1" applyBorder="1" applyAlignment="1">
      <alignment horizontal="center" vertical="center"/>
    </xf>
    <xf numFmtId="0" fontId="121" fillId="60" borderId="31" xfId="645" applyFont="1" applyFill="1" applyBorder="1" applyAlignment="1">
      <alignment horizontal="center" vertical="center"/>
    </xf>
    <xf numFmtId="0" fontId="84" fillId="0" borderId="87" xfId="2754" applyFont="1" applyBorder="1" applyAlignment="1">
      <alignment horizontal="center" vertical="center"/>
    </xf>
    <xf numFmtId="0" fontId="84" fillId="0" borderId="88" xfId="2754" applyFont="1" applyBorder="1" applyAlignment="1">
      <alignment horizontal="center" vertical="center"/>
    </xf>
    <xf numFmtId="0" fontId="84" fillId="0" borderId="85" xfId="2754" applyFont="1" applyFill="1" applyBorder="1" applyAlignment="1">
      <alignment horizontal="center" vertical="center"/>
    </xf>
    <xf numFmtId="0" fontId="84" fillId="0" borderId="7" xfId="2754" applyFont="1" applyFill="1" applyBorder="1" applyAlignment="1">
      <alignment horizontal="center" vertical="center"/>
    </xf>
    <xf numFmtId="0" fontId="84" fillId="0" borderId="85" xfId="2754" applyFont="1" applyBorder="1" applyAlignment="1">
      <alignment horizontal="center" vertical="center"/>
    </xf>
    <xf numFmtId="0" fontId="84" fillId="0" borderId="7" xfId="2754" applyFont="1" applyBorder="1" applyAlignment="1">
      <alignment horizontal="center" vertical="center"/>
    </xf>
    <xf numFmtId="0" fontId="94" fillId="0" borderId="0" xfId="2754" applyFont="1" applyAlignment="1">
      <alignment horizontal="center" vertical="center"/>
    </xf>
    <xf numFmtId="0" fontId="87" fillId="61" borderId="82" xfId="2754" applyFont="1" applyFill="1" applyBorder="1" applyAlignment="1">
      <alignment horizontal="center" vertical="center"/>
    </xf>
    <xf numFmtId="0" fontId="87" fillId="61" borderId="83" xfId="2754" applyFont="1" applyFill="1" applyBorder="1" applyAlignment="1">
      <alignment horizontal="center" vertical="center"/>
    </xf>
    <xf numFmtId="0" fontId="84" fillId="0" borderId="85" xfId="2754" applyFont="1" applyBorder="1" applyAlignment="1">
      <alignment horizontal="center" vertical="center" wrapText="1"/>
    </xf>
    <xf numFmtId="0" fontId="84" fillId="0" borderId="7" xfId="2754" applyFont="1" applyFill="1" applyBorder="1" applyAlignment="1">
      <alignment horizontal="center" vertical="center" wrapText="1"/>
    </xf>
    <xf numFmtId="0" fontId="180" fillId="0" borderId="28" xfId="2753" applyFont="1" applyBorder="1" applyAlignment="1">
      <alignment horizontal="center" vertical="center"/>
    </xf>
    <xf numFmtId="219" fontId="57" fillId="0" borderId="7" xfId="2753" applyNumberFormat="1" applyBorder="1" applyAlignment="1">
      <alignment horizontal="center" vertical="center"/>
    </xf>
    <xf numFmtId="219" fontId="57" fillId="0" borderId="7" xfId="2753" applyNumberFormat="1" applyBorder="1" applyAlignment="1">
      <alignment horizontal="center" vertical="center" wrapText="1"/>
    </xf>
    <xf numFmtId="41" fontId="86" fillId="62" borderId="7" xfId="645" applyNumberFormat="1" applyFont="1" applyFill="1" applyBorder="1" applyAlignment="1">
      <alignment horizontal="center" vertical="center"/>
    </xf>
    <xf numFmtId="0" fontId="86" fillId="62" borderId="7" xfId="645" applyFont="1" applyFill="1" applyBorder="1" applyAlignment="1">
      <alignment horizontal="center" vertical="center"/>
    </xf>
    <xf numFmtId="0" fontId="86" fillId="62" borderId="81" xfId="645" applyFont="1" applyFill="1" applyBorder="1" applyAlignment="1">
      <alignment horizontal="center" vertical="center"/>
    </xf>
    <xf numFmtId="41" fontId="86" fillId="62" borderId="81" xfId="645" applyNumberFormat="1" applyFont="1" applyFill="1" applyBorder="1" applyAlignment="1">
      <alignment horizontal="center" vertical="center"/>
    </xf>
    <xf numFmtId="0" fontId="18" fillId="0" borderId="42" xfId="645" applyFont="1" applyFill="1" applyBorder="1" applyAlignment="1">
      <alignment horizontal="center" vertical="center"/>
    </xf>
    <xf numFmtId="0" fontId="54" fillId="0" borderId="31" xfId="645" applyFont="1" applyFill="1" applyBorder="1" applyAlignment="1">
      <alignment horizontal="center" vertical="center"/>
    </xf>
    <xf numFmtId="0" fontId="58" fillId="0" borderId="0" xfId="645" applyFont="1" applyFill="1" applyBorder="1" applyAlignment="1">
      <alignment horizontal="center" vertical="center"/>
    </xf>
    <xf numFmtId="0" fontId="54" fillId="0" borderId="35" xfId="645" applyFont="1" applyFill="1" applyBorder="1" applyAlignment="1">
      <alignment horizontal="center" vertical="center"/>
    </xf>
    <xf numFmtId="177" fontId="54" fillId="0" borderId="35" xfId="645" applyNumberFormat="1" applyFont="1" applyFill="1" applyBorder="1" applyAlignment="1">
      <alignment horizontal="center" vertical="center"/>
    </xf>
    <xf numFmtId="0" fontId="54" fillId="0" borderId="41" xfId="645" applyFont="1" applyFill="1" applyBorder="1" applyAlignment="1">
      <alignment horizontal="center" vertical="center"/>
    </xf>
    <xf numFmtId="0" fontId="54" fillId="0" borderId="30" xfId="645" applyFont="1" applyFill="1" applyBorder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35" xfId="645" applyFont="1" applyFill="1" applyBorder="1" applyAlignment="1">
      <alignment horizontal="center" vertical="center" wrapText="1"/>
    </xf>
    <xf numFmtId="0" fontId="54" fillId="0" borderId="3" xfId="645" applyFont="1" applyFill="1" applyBorder="1" applyAlignment="1">
      <alignment horizontal="center" vertical="center" wrapText="1"/>
    </xf>
    <xf numFmtId="0" fontId="88" fillId="0" borderId="49" xfId="646" applyFont="1" applyBorder="1" applyAlignment="1">
      <alignment horizontal="center" vertical="center"/>
    </xf>
    <xf numFmtId="0" fontId="88" fillId="0" borderId="0" xfId="646" applyFont="1" applyBorder="1" applyAlignment="1">
      <alignment horizontal="center" vertical="center"/>
    </xf>
    <xf numFmtId="0" fontId="88" fillId="0" borderId="48" xfId="646" applyFont="1" applyBorder="1" applyAlignment="1">
      <alignment horizontal="center" vertical="center"/>
    </xf>
    <xf numFmtId="0" fontId="84" fillId="59" borderId="7" xfId="2754" applyFont="1" applyFill="1" applyBorder="1" applyAlignment="1">
      <alignment horizontal="center" vertical="center"/>
    </xf>
    <xf numFmtId="189" fontId="84" fillId="59" borderId="7" xfId="2754" applyNumberFormat="1" applyFont="1" applyFill="1" applyBorder="1" applyAlignment="1">
      <alignment horizontal="right" vertical="center"/>
    </xf>
    <xf numFmtId="0" fontId="84" fillId="59" borderId="90" xfId="2754" applyFont="1" applyFill="1" applyBorder="1" applyAlignment="1">
      <alignment horizontal="center" vertical="center"/>
    </xf>
    <xf numFmtId="0" fontId="84" fillId="59" borderId="20" xfId="2754" applyFont="1" applyFill="1" applyBorder="1" applyAlignment="1">
      <alignment horizontal="center" vertical="center"/>
    </xf>
    <xf numFmtId="0" fontId="84" fillId="59" borderId="80" xfId="2754" applyFont="1" applyFill="1" applyBorder="1" applyAlignment="1">
      <alignment horizontal="center" vertical="center"/>
    </xf>
  </cellXfs>
  <cellStyles count="2758">
    <cellStyle name="_x0002__x0002__x0007__x0010__x0001__x0001__x0007_" xfId="1"/>
    <cellStyle name="          _x000d__x000a_386grabber=vga.3gr_x000d__x000a_" xfId="824"/>
    <cellStyle name=" bolted_'98지하철1,2호선 구조물균열누수보수공사" xfId="2"/>
    <cellStyle name="#,##0" xfId="825"/>
    <cellStyle name="$" xfId="826"/>
    <cellStyle name="$_db진흥" xfId="827"/>
    <cellStyle name="$_SE40" xfId="828"/>
    <cellStyle name="$_견적2" xfId="829"/>
    <cellStyle name="$_기아" xfId="830"/>
    <cellStyle name="(##.00)" xfId="831"/>
    <cellStyle name="(△콤마)" xfId="832"/>
    <cellStyle name="(백분율)" xfId="833"/>
    <cellStyle name="(콤마)" xfId="834"/>
    <cellStyle name="(표준)" xfId="835"/>
    <cellStyle name=")" xfId="3"/>
    <cellStyle name="??&amp;O?&amp;H?_x0008__x000f__x0007_?_x0007__x0001__x0001_" xfId="4"/>
    <cellStyle name="??&amp;O?&amp;H?_x0008_??_x0007__x0001__x0001_" xfId="5"/>
    <cellStyle name="??&amp;쏗?뷐9_x0008__x0011__x0007_?_x0007__x0001__x0001_" xfId="836"/>
    <cellStyle name="?W?_laroux" xfId="837"/>
    <cellStyle name="_0501 계약내역서" xfId="838"/>
    <cellStyle name="_0501 계약내역서_0501 설계변경내역서" xfId="839"/>
    <cellStyle name="_0501 계약내역서_0501 설계변경내역서_0501 설계변경내역서" xfId="840"/>
    <cellStyle name="_0501 계약내역서_0501 설계변경내역서_0501 설계변경내역서_설계변경내역서(수정)-8월12접수" xfId="841"/>
    <cellStyle name="_0501 계약내역서_설계변경내역서(수정)-8월12접수" xfId="842"/>
    <cellStyle name="_0501 설계변경내역서" xfId="843"/>
    <cellStyle name="_0501 설계변경내역서_0501 설계변경내역서" xfId="844"/>
    <cellStyle name="_0501 설계변경내역서_0501 설계변경내역서_0501 설계변경내역서" xfId="845"/>
    <cellStyle name="_0501 설계변경내역서_0501 설계변경내역서_0501 설계변경내역서_설계변경내역서(수정)-8월12접수" xfId="846"/>
    <cellStyle name="_0501 설계변경내역서_설계변경내역서(수정)-8월12접수" xfId="847"/>
    <cellStyle name="_11111" xfId="848"/>
    <cellStyle name="_1월회비내역 (2)" xfId="700"/>
    <cellStyle name="_2-4.상반기실적부문별요약" xfId="6"/>
    <cellStyle name="_2-4.상반기실적부문별요약(표지및목차포함)" xfId="7"/>
    <cellStyle name="_2-4.상반기실적부문별요약(표지및목차포함)_1" xfId="8"/>
    <cellStyle name="_2-4.상반기실적부문별요약_1" xfId="9"/>
    <cellStyle name="_3_DATA 통합운영 시스템 내역서_421" xfId="849"/>
    <cellStyle name="_3_DATA 통합운영 시스템 내역서_421_계약내역-관급-총괄" xfId="850"/>
    <cellStyle name="_3_자양취수장 내역서3" xfId="851"/>
    <cellStyle name="_3_자양취수장 내역서3_계약내역-관급-총괄" xfId="852"/>
    <cellStyle name="_4메인압력설계" xfId="853"/>
    <cellStyle name="_5T감시제어설계" xfId="854"/>
    <cellStyle name="_'99상반기경영개선활동결과(게시용)" xfId="10"/>
    <cellStyle name="_Book1" xfId="855"/>
    <cellStyle name="_DATA저장시스템물량내역서_광암06" xfId="856"/>
    <cellStyle name="_DATA저장시스템물량내역서_광암06_3_DATA 통합운영 시스템 내역서_421" xfId="857"/>
    <cellStyle name="_DATA저장시스템물량내역서_광암06_3_DATA 통합운영 시스템 내역서_421_계약내역-관급-총괄" xfId="858"/>
    <cellStyle name="_DATA저장시스템물량내역서_광암06_3_자양취수장 내역서3" xfId="859"/>
    <cellStyle name="_DATA저장시스템물량내역서_광암06_3_자양취수장 내역서3_계약내역-관급-총괄" xfId="860"/>
    <cellStyle name="_DATA저장시스템물량내역서_광암06_계약내역-관급-총괄" xfId="861"/>
    <cellStyle name="_MSP정산초안1" xfId="862"/>
    <cellStyle name="_QQQ" xfId="863"/>
    <cellStyle name="_tm견적" xfId="864"/>
    <cellStyle name="_건축전기공사(통합0731)" xfId="865"/>
    <cellStyle name="_경영개선활동상반기실적(990708)" xfId="11"/>
    <cellStyle name="_경영개선활동상반기실적(990708)_1" xfId="12"/>
    <cellStyle name="_경영개선활동상반기실적(990708)_2" xfId="13"/>
    <cellStyle name="_경영개선활성화방안(990802)" xfId="14"/>
    <cellStyle name="_경영개선활성화방안(990802)_1" xfId="15"/>
    <cellStyle name="_경주산내하수종말처리장계장공사1(2001-11-09)" xfId="866"/>
    <cellStyle name="_경주산내하수종말처리장계장공사1(2001-11-09)_xx구청_자동제어_내역서" xfId="867"/>
    <cellStyle name="_경주산내하수종말처리장계장공사1(2001-11-09)_공사품적용_야탑가압장_내역서" xfId="868"/>
    <cellStyle name="_경주산내하수종말처리장계장공사1(2001-11-09)_ㅁㅁ성남수도_여과지내역서" xfId="869"/>
    <cellStyle name="_경주산내하수종말처리장계장공사1(2001-11-09)_최종_야탑가압장_내역서" xfId="870"/>
    <cellStyle name="_계약내역-관급-총괄" xfId="871"/>
    <cellStyle name="_계측기설계서(2006.02.24)" xfId="872"/>
    <cellStyle name="_계측기설계서(2006.03.07)" xfId="873"/>
    <cellStyle name="_계측기설계서(2006.03.08)" xfId="874"/>
    <cellStyle name="_계측기설계서(2006.03.08)_1" xfId="875"/>
    <cellStyle name="_계측기설계서(2006.03.08)_계측기설계서(2006.03.11)-4" xfId="876"/>
    <cellStyle name="_공사원가계산서_06.09.23_3개소" xfId="877"/>
    <cellStyle name="_광교정수장  _ 내역서" xfId="878"/>
    <cellStyle name="_광교정수장 및 배수지 원격제어 시스템 설치공사 내역서" xfId="879"/>
    <cellStyle name="_광암변전실탈수기동_물량내역서" xfId="880"/>
    <cellStyle name="_광암변전실탈수기동_물량내역서_3_DATA 통합운영 시스템 내역서_421" xfId="881"/>
    <cellStyle name="_광암변전실탈수기동_물량내역서_3_DATA 통합운영 시스템 내역서_421_계약내역-관급-총괄" xfId="882"/>
    <cellStyle name="_광암변전실탈수기동_물량내역서_3_자양취수장 내역서3" xfId="883"/>
    <cellStyle name="_광암변전실탈수기동_물량내역서_3_자양취수장 내역서3_계약내역-관급-총괄" xfId="884"/>
    <cellStyle name="_광암변전실탈수기동_물량내역서_계약내역-관급-총괄" xfId="885"/>
    <cellStyle name="_광암변전실탈수기동_물량내역서02" xfId="886"/>
    <cellStyle name="_광암변전실탈수기동_물량내역서02_3_DATA 통합운영 시스템 내역서_421" xfId="887"/>
    <cellStyle name="_광암변전실탈수기동_물량내역서02_3_DATA 통합운영 시스템 내역서_421_계약내역-관급-총괄" xfId="888"/>
    <cellStyle name="_광암변전실탈수기동_물량내역서02_3_자양취수장 내역서3" xfId="889"/>
    <cellStyle name="_광암변전실탈수기동_물량내역서02_3_자양취수장 내역서3_계약내역-관급-총괄" xfId="890"/>
    <cellStyle name="_광암변전실탈수기동_물량내역서02_계약내역-관급-총괄" xfId="891"/>
    <cellStyle name="_내역서갑지" xfId="892"/>
    <cellStyle name="_내역서갑지(전기)" xfId="893"/>
    <cellStyle name="_네트워크 개선 물량 및 가격(CiscoNortel)_콤텍시스템" xfId="894"/>
    <cellStyle name="_링네트견적(최종수정)" xfId="895"/>
    <cellStyle name="_문경정수장설계서(2006.03.08)제출용" xfId="896"/>
    <cellStyle name="_민원관련 2단계 수도부지 정비공사" xfId="897"/>
    <cellStyle name="_방류수수질계측기설계서(강북)" xfId="898"/>
    <cellStyle name="_배수펌프설계서(최종)수정" xfId="899"/>
    <cellStyle name="_배출수동설계" xfId="900"/>
    <cellStyle name="_별첨(계획서및실적서양식)" xfId="16"/>
    <cellStyle name="_별첨(계획서및실적서양식)_1" xfId="17"/>
    <cellStyle name="_상수도(대홍)" xfId="901"/>
    <cellStyle name="_상수도(대홍)_각사별 원가배분(04.02월)" xfId="902"/>
    <cellStyle name="_상수도(대홍)_각사별 원가배분(04.04월)" xfId="903"/>
    <cellStyle name="_상수도(대홍)_각사별 원가배분(04.05월)" xfId="904"/>
    <cellStyle name="_상수도(대홍)_각사별 원가배분(04.07월)" xfId="905"/>
    <cellStyle name="_상수도(대홍)_각사별 원가배분(04.10월)" xfId="906"/>
    <cellStyle name="_상수도(대홍)_각사별 원가배분(04.11월)" xfId="907"/>
    <cellStyle name="_상수도(대홍)_경기북부2차도급내역(분류체계)" xfId="908"/>
    <cellStyle name="_상수도(대홍)_경기북부2차도급내역(분류체계)_각사별 원가배분(04.02월)" xfId="909"/>
    <cellStyle name="_상수도(대홍)_경기북부2차도급내역(분류체계)_각사별 원가배분(04.04월)" xfId="910"/>
    <cellStyle name="_상수도(대홍)_경기북부2차도급내역(분류체계)_각사별 원가배분(04.05월)" xfId="911"/>
    <cellStyle name="_상수도(대홍)_경기북부2차도급내역(분류체계)_각사별 원가배분(04.07월)" xfId="912"/>
    <cellStyle name="_상수도(대홍)_경기북부2차도급내역(분류체계)_각사별 원가배분(04.10월)" xfId="913"/>
    <cellStyle name="_상수도(대홍)_경기북부2차도급내역(분류체계)_각사별 원가배분(04.11월)" xfId="914"/>
    <cellStyle name="_상수도(대홍)_경기북부2차도급내역(분류체계)_기성청구(첨부양식)" xfId="915"/>
    <cellStyle name="_상수도(대홍)_경기북부2차도급내역(분류체계)_원가배분(04(1).12월)" xfId="916"/>
    <cellStyle name="_상수도(대홍)_기성청구(첨부양식)" xfId="917"/>
    <cellStyle name="_상수도(대홍)_도급내역서(1차계약분)" xfId="918"/>
    <cellStyle name="_상수도(대홍)_도급내역서(1차계약분)_각사별 원가배분(04.02월)" xfId="919"/>
    <cellStyle name="_상수도(대홍)_도급내역서(1차계약분)_각사별 원가배분(04.04월)" xfId="920"/>
    <cellStyle name="_상수도(대홍)_도급내역서(1차계약분)_각사별 원가배분(04.05월)" xfId="921"/>
    <cellStyle name="_상수도(대홍)_도급내역서(1차계약분)_각사별 원가배분(04.07월)" xfId="922"/>
    <cellStyle name="_상수도(대홍)_도급내역서(1차계약분)_각사별 원가배분(04.10월)" xfId="923"/>
    <cellStyle name="_상수도(대홍)_도급내역서(1차계약분)_각사별 원가배분(04.11월)" xfId="924"/>
    <cellStyle name="_상수도(대홍)_도급내역서(1차계약분)_기성청구(첨부양식)" xfId="925"/>
    <cellStyle name="_상수도(대홍)_도급내역서(1차계약분)_원가배분(04(1).12월)" xfId="926"/>
    <cellStyle name="_상수도(대홍)_원가배분(04(1).12월)" xfId="927"/>
    <cellStyle name="_설계내역서(2005.03.28)-성남에서(최종)" xfId="928"/>
    <cellStyle name="_설계변경0913" xfId="929"/>
    <cellStyle name="_설계서-최종제출" xfId="930"/>
    <cellStyle name="_성남" xfId="931"/>
    <cellStyle name="_성남분기점계측설비설계" xfId="932"/>
    <cellStyle name="_소프트웨어 산출내역(광암)" xfId="933"/>
    <cellStyle name="_소프트웨어산출(05년기준)" xfId="934"/>
    <cellStyle name="_수도권1~6계측설비설계" xfId="935"/>
    <cellStyle name="_수도권1~6계측설비설계(수정)" xfId="936"/>
    <cellStyle name="_수량산출서" xfId="937"/>
    <cellStyle name="_수정본 - 배출수동설계" xfId="938"/>
    <cellStyle name="_수통압력설계서최종" xfId="939"/>
    <cellStyle name="_압력설계서(최종)" xfId="940"/>
    <cellStyle name="_양식" xfId="18"/>
    <cellStyle name="_양식_1" xfId="19"/>
    <cellStyle name="_양식_2" xfId="20"/>
    <cellStyle name="_영통배수지_06.09.18" xfId="941"/>
    <cellStyle name="_요금고지유량계계약" xfId="942"/>
    <cellStyle name="_유첨3(서식)" xfId="21"/>
    <cellStyle name="_유첨3(서식)_1" xfId="22"/>
    <cellStyle name="_이의가압장_06.09.18" xfId="943"/>
    <cellStyle name="_인원계획표 " xfId="944"/>
    <cellStyle name="_인원계획표 _xx구청_자동제어_내역서" xfId="945"/>
    <cellStyle name="_인원계획표 _각사별 원가배분(04.02월)" xfId="946"/>
    <cellStyle name="_인원계획표 _각사별 원가배분(04.04월)" xfId="947"/>
    <cellStyle name="_인원계획표 _각사별 원가배분(04.05월)" xfId="948"/>
    <cellStyle name="_인원계획표 _각사별 원가배분(04.07월)" xfId="949"/>
    <cellStyle name="_인원계획표 _각사별 원가배분(04.10월)" xfId="950"/>
    <cellStyle name="_인원계획표 _각사별 원가배분(04.11월)" xfId="951"/>
    <cellStyle name="_인원계획표 _경기북부2차도급내역(분류체계)" xfId="952"/>
    <cellStyle name="_인원계획표 _경기북부2차도급내역(분류체계)_각사별 원가배분(04.02월)" xfId="953"/>
    <cellStyle name="_인원계획표 _경기북부2차도급내역(분류체계)_각사별 원가배분(04.04월)" xfId="954"/>
    <cellStyle name="_인원계획표 _경기북부2차도급내역(분류체계)_각사별 원가배분(04.05월)" xfId="955"/>
    <cellStyle name="_인원계획표 _경기북부2차도급내역(분류체계)_각사별 원가배분(04.07월)" xfId="956"/>
    <cellStyle name="_인원계획표 _경기북부2차도급내역(분류체계)_각사별 원가배분(04.10월)" xfId="957"/>
    <cellStyle name="_인원계획표 _경기북부2차도급내역(분류체계)_각사별 원가배분(04.11월)" xfId="958"/>
    <cellStyle name="_인원계획표 _경기북부2차도급내역(분류체계)_기성청구(첨부양식)" xfId="959"/>
    <cellStyle name="_인원계획표 _경기북부2차도급내역(분류체계)_원가배분(04(1).12월)" xfId="960"/>
    <cellStyle name="_인원계획표 _공사품적용_야탑가압장_내역서" xfId="961"/>
    <cellStyle name="_인원계획표 _기성청구(첨부양식)" xfId="962"/>
    <cellStyle name="_인원계획표 _도급내역서(1차계약분)" xfId="963"/>
    <cellStyle name="_인원계획표 _도급내역서(1차계약분)_각사별 원가배분(04.02월)" xfId="964"/>
    <cellStyle name="_인원계획표 _도급내역서(1차계약분)_각사별 원가배분(04.04월)" xfId="965"/>
    <cellStyle name="_인원계획표 _도급내역서(1차계약분)_각사별 원가배분(04.05월)" xfId="966"/>
    <cellStyle name="_인원계획표 _도급내역서(1차계약분)_각사별 원가배분(04.07월)" xfId="967"/>
    <cellStyle name="_인원계획표 _도급내역서(1차계약분)_각사별 원가배분(04.10월)" xfId="968"/>
    <cellStyle name="_인원계획표 _도급내역서(1차계약분)_각사별 원가배분(04.11월)" xfId="969"/>
    <cellStyle name="_인원계획표 _도급내역서(1차계약분)_기성청구(첨부양식)" xfId="970"/>
    <cellStyle name="_인원계획표 _도급내역서(1차계약분)_원가배분(04(1).12월)" xfId="971"/>
    <cellStyle name="_인원계획표 _ㅁㅁ성남수도_여과지내역서" xfId="972"/>
    <cellStyle name="_인원계획표 _원가배분(04(1).12월)" xfId="973"/>
    <cellStyle name="_인원계획표 _적격 " xfId="974"/>
    <cellStyle name="_인원계획표 _적격 _각사별 원가배분(04.02월)" xfId="975"/>
    <cellStyle name="_인원계획표 _적격 _각사별 원가배분(04.04월)" xfId="976"/>
    <cellStyle name="_인원계획표 _적격 _각사별 원가배분(04.05월)" xfId="977"/>
    <cellStyle name="_인원계획표 _적격 _각사별 원가배분(04.07월)" xfId="978"/>
    <cellStyle name="_인원계획표 _적격 _각사별 원가배분(04.10월)" xfId="979"/>
    <cellStyle name="_인원계획표 _적격 _각사별 원가배분(04.11월)" xfId="980"/>
    <cellStyle name="_인원계획표 _적격 _경기북부2차도급내역(분류체계)" xfId="981"/>
    <cellStyle name="_인원계획표 _적격 _경기북부2차도급내역(분류체계)_각사별 원가배분(04.02월)" xfId="982"/>
    <cellStyle name="_인원계획표 _적격 _경기북부2차도급내역(분류체계)_각사별 원가배분(04.04월)" xfId="983"/>
    <cellStyle name="_인원계획표 _적격 _경기북부2차도급내역(분류체계)_각사별 원가배분(04.05월)" xfId="984"/>
    <cellStyle name="_인원계획표 _적격 _경기북부2차도급내역(분류체계)_각사별 원가배분(04.07월)" xfId="985"/>
    <cellStyle name="_인원계획표 _적격 _경기북부2차도급내역(분류체계)_각사별 원가배분(04.10월)" xfId="986"/>
    <cellStyle name="_인원계획표 _적격 _경기북부2차도급내역(분류체계)_각사별 원가배분(04.11월)" xfId="987"/>
    <cellStyle name="_인원계획표 _적격 _경기북부2차도급내역(분류체계)_기성청구(첨부양식)" xfId="988"/>
    <cellStyle name="_인원계획표 _적격 _경기북부2차도급내역(분류체계)_원가배분(04(1).12월)" xfId="989"/>
    <cellStyle name="_인원계획표 _적격 _기성청구(첨부양식)" xfId="990"/>
    <cellStyle name="_인원계획표 _적격 _도급내역서(1차계약분)" xfId="991"/>
    <cellStyle name="_인원계획표 _적격 _도급내역서(1차계약분)_각사별 원가배분(04.02월)" xfId="992"/>
    <cellStyle name="_인원계획표 _적격 _도급내역서(1차계약분)_각사별 원가배분(04.04월)" xfId="993"/>
    <cellStyle name="_인원계획표 _적격 _도급내역서(1차계약분)_각사별 원가배분(04.05월)" xfId="994"/>
    <cellStyle name="_인원계획표 _적격 _도급내역서(1차계약분)_각사별 원가배분(04.07월)" xfId="995"/>
    <cellStyle name="_인원계획표 _적격 _도급내역서(1차계약분)_각사별 원가배분(04.10월)" xfId="996"/>
    <cellStyle name="_인원계획표 _적격 _도급내역서(1차계약분)_각사별 원가배분(04.11월)" xfId="997"/>
    <cellStyle name="_인원계획표 _적격 _도급내역서(1차계약분)_기성청구(첨부양식)" xfId="998"/>
    <cellStyle name="_인원계획표 _적격 _도급내역서(1차계약분)_원가배분(04(1).12월)" xfId="999"/>
    <cellStyle name="_인원계획표 _적격 _원가배분(04(1).12월)" xfId="1000"/>
    <cellStyle name="_인원계획표 _최종_야탑가압장_내역서" xfId="1001"/>
    <cellStyle name="_일위대가" xfId="1002"/>
    <cellStyle name="_입찰표지 " xfId="1003"/>
    <cellStyle name="_입찰표지 _xx구청_자동제어_내역서" xfId="1004"/>
    <cellStyle name="_입찰표지 _각사별 원가배분(04.02월)" xfId="1005"/>
    <cellStyle name="_입찰표지 _각사별 원가배분(04.04월)" xfId="1006"/>
    <cellStyle name="_입찰표지 _각사별 원가배분(04.05월)" xfId="1007"/>
    <cellStyle name="_입찰표지 _각사별 원가배분(04.07월)" xfId="1008"/>
    <cellStyle name="_입찰표지 _각사별 원가배분(04.10월)" xfId="1009"/>
    <cellStyle name="_입찰표지 _각사별 원가배분(04.11월)" xfId="1010"/>
    <cellStyle name="_입찰표지 _경기북부2차도급내역(분류체계)" xfId="1011"/>
    <cellStyle name="_입찰표지 _경기북부2차도급내역(분류체계)_각사별 원가배분(04.02월)" xfId="1012"/>
    <cellStyle name="_입찰표지 _경기북부2차도급내역(분류체계)_각사별 원가배분(04.04월)" xfId="1013"/>
    <cellStyle name="_입찰표지 _경기북부2차도급내역(분류체계)_각사별 원가배분(04.05월)" xfId="1014"/>
    <cellStyle name="_입찰표지 _경기북부2차도급내역(분류체계)_각사별 원가배분(04.07월)" xfId="1015"/>
    <cellStyle name="_입찰표지 _경기북부2차도급내역(분류체계)_각사별 원가배분(04.10월)" xfId="1016"/>
    <cellStyle name="_입찰표지 _경기북부2차도급내역(분류체계)_각사별 원가배분(04.11월)" xfId="1017"/>
    <cellStyle name="_입찰표지 _경기북부2차도급내역(분류체계)_기성청구(첨부양식)" xfId="1018"/>
    <cellStyle name="_입찰표지 _경기북부2차도급내역(분류체계)_원가배분(04(1).12월)" xfId="1019"/>
    <cellStyle name="_입찰표지 _공사품적용_야탑가압장_내역서" xfId="1020"/>
    <cellStyle name="_입찰표지 _기성청구(첨부양식)" xfId="1021"/>
    <cellStyle name="_입찰표지 _도급내역서(1차계약분)" xfId="1022"/>
    <cellStyle name="_입찰표지 _도급내역서(1차계약분)_각사별 원가배분(04.02월)" xfId="1023"/>
    <cellStyle name="_입찰표지 _도급내역서(1차계약분)_각사별 원가배분(04.04월)" xfId="1024"/>
    <cellStyle name="_입찰표지 _도급내역서(1차계약분)_각사별 원가배분(04.05월)" xfId="1025"/>
    <cellStyle name="_입찰표지 _도급내역서(1차계약분)_각사별 원가배분(04.07월)" xfId="1026"/>
    <cellStyle name="_입찰표지 _도급내역서(1차계약분)_각사별 원가배분(04.10월)" xfId="1027"/>
    <cellStyle name="_입찰표지 _도급내역서(1차계약분)_각사별 원가배분(04.11월)" xfId="1028"/>
    <cellStyle name="_입찰표지 _도급내역서(1차계약분)_기성청구(첨부양식)" xfId="1029"/>
    <cellStyle name="_입찰표지 _도급내역서(1차계약분)_원가배분(04(1).12월)" xfId="1030"/>
    <cellStyle name="_입찰표지 _ㅁㅁ성남수도_여과지내역서" xfId="1031"/>
    <cellStyle name="_입찰표지 _원가배분(04(1).12월)" xfId="1032"/>
    <cellStyle name="_입찰표지 _최종_야탑가압장_내역서" xfId="1033"/>
    <cellStyle name="_재수정 배출수동설계" xfId="1034"/>
    <cellStyle name="_재재수정 배출수동설계" xfId="1035"/>
    <cellStyle name="_적격 " xfId="1036"/>
    <cellStyle name="_적격 _각사별 원가배분(04.02월)" xfId="1037"/>
    <cellStyle name="_적격 _각사별 원가배분(04.04월)" xfId="1038"/>
    <cellStyle name="_적격 _각사별 원가배분(04.05월)" xfId="1039"/>
    <cellStyle name="_적격 _각사별 원가배분(04.07월)" xfId="1040"/>
    <cellStyle name="_적격 _각사별 원가배분(04.10월)" xfId="1041"/>
    <cellStyle name="_적격 _각사별 원가배분(04.11월)" xfId="1042"/>
    <cellStyle name="_적격 _경기북부2차도급내역(분류체계)" xfId="1043"/>
    <cellStyle name="_적격 _경기북부2차도급내역(분류체계)_각사별 원가배분(04.02월)" xfId="1044"/>
    <cellStyle name="_적격 _경기북부2차도급내역(분류체계)_각사별 원가배분(04.04월)" xfId="1045"/>
    <cellStyle name="_적격 _경기북부2차도급내역(분류체계)_각사별 원가배분(04.05월)" xfId="1046"/>
    <cellStyle name="_적격 _경기북부2차도급내역(분류체계)_각사별 원가배분(04.07월)" xfId="1047"/>
    <cellStyle name="_적격 _경기북부2차도급내역(분류체계)_각사별 원가배분(04.10월)" xfId="1048"/>
    <cellStyle name="_적격 _경기북부2차도급내역(분류체계)_각사별 원가배분(04.11월)" xfId="1049"/>
    <cellStyle name="_적격 _경기북부2차도급내역(분류체계)_기성청구(첨부양식)" xfId="1050"/>
    <cellStyle name="_적격 _경기북부2차도급내역(분류체계)_원가배분(04(1).12월)" xfId="1051"/>
    <cellStyle name="_적격 _기성청구(첨부양식)" xfId="1052"/>
    <cellStyle name="_적격 _도급내역서(1차계약분)" xfId="1053"/>
    <cellStyle name="_적격 _도급내역서(1차계약분)_각사별 원가배분(04.02월)" xfId="1054"/>
    <cellStyle name="_적격 _도급내역서(1차계약분)_각사별 원가배분(04.04월)" xfId="1055"/>
    <cellStyle name="_적격 _도급내역서(1차계약분)_각사별 원가배분(04.05월)" xfId="1056"/>
    <cellStyle name="_적격 _도급내역서(1차계약분)_각사별 원가배분(04.07월)" xfId="1057"/>
    <cellStyle name="_적격 _도급내역서(1차계약분)_각사별 원가배분(04.10월)" xfId="1058"/>
    <cellStyle name="_적격 _도급내역서(1차계약분)_각사별 원가배분(04.11월)" xfId="1059"/>
    <cellStyle name="_적격 _도급내역서(1차계약분)_기성청구(첨부양식)" xfId="1060"/>
    <cellStyle name="_적격 _도급내역서(1차계약분)_원가배분(04(1).12월)" xfId="1061"/>
    <cellStyle name="_적격 _원가배분(04(1).12월)" xfId="1062"/>
    <cellStyle name="_적격 _집행갑지 " xfId="1063"/>
    <cellStyle name="_적격 _집행갑지 _각사별 원가배분(04.02월)" xfId="1064"/>
    <cellStyle name="_적격 _집행갑지 _각사별 원가배분(04.04월)" xfId="1065"/>
    <cellStyle name="_적격 _집행갑지 _각사별 원가배분(04.05월)" xfId="1066"/>
    <cellStyle name="_적격 _집행갑지 _각사별 원가배분(04.07월)" xfId="1067"/>
    <cellStyle name="_적격 _집행갑지 _각사별 원가배분(04.10월)" xfId="1068"/>
    <cellStyle name="_적격 _집행갑지 _각사별 원가배분(04.11월)" xfId="1069"/>
    <cellStyle name="_적격 _집행갑지 _경기북부2차도급내역(분류체계)" xfId="1070"/>
    <cellStyle name="_적격 _집행갑지 _경기북부2차도급내역(분류체계)_각사별 원가배분(04.02월)" xfId="1071"/>
    <cellStyle name="_적격 _집행갑지 _경기북부2차도급내역(분류체계)_각사별 원가배분(04.04월)" xfId="1072"/>
    <cellStyle name="_적격 _집행갑지 _경기북부2차도급내역(분류체계)_각사별 원가배분(04.05월)" xfId="1073"/>
    <cellStyle name="_적격 _집행갑지 _경기북부2차도급내역(분류체계)_각사별 원가배분(04.07월)" xfId="1074"/>
    <cellStyle name="_적격 _집행갑지 _경기북부2차도급내역(분류체계)_각사별 원가배분(04.10월)" xfId="1075"/>
    <cellStyle name="_적격 _집행갑지 _경기북부2차도급내역(분류체계)_각사별 원가배분(04.11월)" xfId="1076"/>
    <cellStyle name="_적격 _집행갑지 _경기북부2차도급내역(분류체계)_기성청구(첨부양식)" xfId="1077"/>
    <cellStyle name="_적격 _집행갑지 _경기북부2차도급내역(분류체계)_원가배분(04(1).12월)" xfId="1078"/>
    <cellStyle name="_적격 _집행갑지 _기성청구(첨부양식)" xfId="1079"/>
    <cellStyle name="_적격 _집행갑지 _도급내역서(1차계약분)" xfId="1080"/>
    <cellStyle name="_적격 _집행갑지 _도급내역서(1차계약분)_각사별 원가배분(04.02월)" xfId="1081"/>
    <cellStyle name="_적격 _집행갑지 _도급내역서(1차계약분)_각사별 원가배분(04.04월)" xfId="1082"/>
    <cellStyle name="_적격 _집행갑지 _도급내역서(1차계약분)_각사별 원가배분(04.05월)" xfId="1083"/>
    <cellStyle name="_적격 _집행갑지 _도급내역서(1차계약분)_각사별 원가배분(04.07월)" xfId="1084"/>
    <cellStyle name="_적격 _집행갑지 _도급내역서(1차계약분)_각사별 원가배분(04.10월)" xfId="1085"/>
    <cellStyle name="_적격 _집행갑지 _도급내역서(1차계약분)_각사별 원가배분(04.11월)" xfId="1086"/>
    <cellStyle name="_적격 _집행갑지 _도급내역서(1차계약분)_기성청구(첨부양식)" xfId="1087"/>
    <cellStyle name="_적격 _집행갑지 _도급내역서(1차계약분)_원가배분(04(1).12월)" xfId="1088"/>
    <cellStyle name="_적격 _집행갑지 _원가배분(04(1).12월)" xfId="1089"/>
    <cellStyle name="_적격(화산) " xfId="1090"/>
    <cellStyle name="_적격(화산) _xx구청_자동제어_내역서" xfId="1091"/>
    <cellStyle name="_적격(화산) _각사별 원가배분(04.02월)" xfId="1092"/>
    <cellStyle name="_적격(화산) _각사별 원가배분(04.04월)" xfId="1093"/>
    <cellStyle name="_적격(화산) _각사별 원가배분(04.05월)" xfId="1094"/>
    <cellStyle name="_적격(화산) _각사별 원가배분(04.07월)" xfId="1095"/>
    <cellStyle name="_적격(화산) _각사별 원가배분(04.10월)" xfId="1096"/>
    <cellStyle name="_적격(화산) _각사별 원가배분(04.11월)" xfId="1097"/>
    <cellStyle name="_적격(화산) _경기북부2차도급내역(분류체계)" xfId="1098"/>
    <cellStyle name="_적격(화산) _경기북부2차도급내역(분류체계)_각사별 원가배분(04.02월)" xfId="1099"/>
    <cellStyle name="_적격(화산) _경기북부2차도급내역(분류체계)_각사별 원가배분(04.04월)" xfId="1100"/>
    <cellStyle name="_적격(화산) _경기북부2차도급내역(분류체계)_각사별 원가배분(04.05월)" xfId="1101"/>
    <cellStyle name="_적격(화산) _경기북부2차도급내역(분류체계)_각사별 원가배분(04.07월)" xfId="1102"/>
    <cellStyle name="_적격(화산) _경기북부2차도급내역(분류체계)_각사별 원가배분(04.10월)" xfId="1103"/>
    <cellStyle name="_적격(화산) _경기북부2차도급내역(분류체계)_각사별 원가배분(04.11월)" xfId="1104"/>
    <cellStyle name="_적격(화산) _경기북부2차도급내역(분류체계)_기성청구(첨부양식)" xfId="1105"/>
    <cellStyle name="_적격(화산) _경기북부2차도급내역(분류체계)_원가배분(04(1).12월)" xfId="1106"/>
    <cellStyle name="_적격(화산) _공사품적용_야탑가압장_내역서" xfId="1107"/>
    <cellStyle name="_적격(화산) _기성청구(첨부양식)" xfId="1108"/>
    <cellStyle name="_적격(화산) _도급내역서(1차계약분)" xfId="1109"/>
    <cellStyle name="_적격(화산) _도급내역서(1차계약분)_각사별 원가배분(04.02월)" xfId="1110"/>
    <cellStyle name="_적격(화산) _도급내역서(1차계약분)_각사별 원가배분(04.04월)" xfId="1111"/>
    <cellStyle name="_적격(화산) _도급내역서(1차계약분)_각사별 원가배분(04.05월)" xfId="1112"/>
    <cellStyle name="_적격(화산) _도급내역서(1차계약분)_각사별 원가배분(04.07월)" xfId="1113"/>
    <cellStyle name="_적격(화산) _도급내역서(1차계약분)_각사별 원가배분(04.10월)" xfId="1114"/>
    <cellStyle name="_적격(화산) _도급내역서(1차계약분)_각사별 원가배분(04.11월)" xfId="1115"/>
    <cellStyle name="_적격(화산) _도급내역서(1차계약분)_기성청구(첨부양식)" xfId="1116"/>
    <cellStyle name="_적격(화산) _도급내역서(1차계약분)_원가배분(04(1).12월)" xfId="1117"/>
    <cellStyle name="_적격(화산) _ㅁㅁ성남수도_여과지내역서" xfId="1118"/>
    <cellStyle name="_적격(화산) _원가배분(04(1).12월)" xfId="1119"/>
    <cellStyle name="_적격(화산) _최종_야탑가압장_내역서" xfId="1120"/>
    <cellStyle name="_전기내역(1020)" xfId="1121"/>
    <cellStyle name="_전기내역서(수정1229)1" xfId="1122"/>
    <cellStyle name="_정기점검결과" xfId="23"/>
    <cellStyle name="_정기점검결과_00 - 2 누수 총합" xfId="24"/>
    <cellStyle name="_정기점검결과_03 시청역 ~ 종각역" xfId="25"/>
    <cellStyle name="_정기점검결과_04 종각역 ~ 종로3가역" xfId="26"/>
    <cellStyle name="_정기점검결과_'04년 지하철1,2호선 (지반)수량(심)" xfId="27"/>
    <cellStyle name="_정기점검결과_05 종로3가역 ~ 종로5가역" xfId="28"/>
    <cellStyle name="_정기점검결과_06 종로5가역 ~ 동대문역" xfId="29"/>
    <cellStyle name="_정기점검결과_07 동대문역 ~ 신설동역" xfId="30"/>
    <cellStyle name="_정기점검결과_08 신설동역 ~ 제기동역" xfId="31"/>
    <cellStyle name="_정기점검결과_09 U-Type ~ 잠실역(완료)" xfId="33"/>
    <cellStyle name="_정기점검결과_09 제기동역 ~ 청량리역" xfId="32"/>
    <cellStyle name="_정기점검결과_1" xfId="34"/>
    <cellStyle name="_정기점검결과_1.2호선 (누수)총괄표(3.15,중점)" xfId="35"/>
    <cellStyle name="_정기점검결과_11 신천역 ~ 종합(운)역(완료)" xfId="36"/>
    <cellStyle name="_정기점검결과_14 선릉역 ~ 역삼역(완료)" xfId="37"/>
    <cellStyle name="_정기점검결과_16 강남역 ~ 교대역(완료)" xfId="38"/>
    <cellStyle name="_정기점검결과_17 교대역 ~ 서초역(완료)" xfId="39"/>
    <cellStyle name="_정기점검결과_18 서초역 ~ 방배역(완료)" xfId="40"/>
    <cellStyle name="_정기점검결과_2" xfId="41"/>
    <cellStyle name="_정기점검결과_20 사당역~낙성대역 (완료)" xfId="42"/>
    <cellStyle name="_정기점검결과_21 낙성대역~서울대역(완료)" xfId="43"/>
    <cellStyle name="_정기점검결과_24 신림역 ~ U-TYPE(완료)" xfId="44"/>
    <cellStyle name="_정기점검결과_26 신도림역 ~ 문래역(완료) " xfId="45"/>
    <cellStyle name="_정기점검결과_27 문래역~영등포구청역(완료)" xfId="46"/>
    <cellStyle name="_정기점검결과_28 영등포구청역 ~ U-TYPE(완료)" xfId="47"/>
    <cellStyle name="_정기점검결과_3" xfId="48"/>
    <cellStyle name="_정기점검결과_상왕십리~왕십리역 02.진단 List" xfId="49"/>
    <cellStyle name="_정기점검결과_서울~시청 00하 List" xfId="50"/>
    <cellStyle name="_정수장 및 배수지 통신장치(자동제어설비) 개선공사" xfId="1123"/>
    <cellStyle name="_조달청 원가계산(이천참고자료)" xfId="1124"/>
    <cellStyle name="_지정과제1분기실적(확정990408)" xfId="51"/>
    <cellStyle name="_지정과제1분기실적(확정990408)_1" xfId="52"/>
    <cellStyle name="_지정과제2차심의list" xfId="63"/>
    <cellStyle name="_지정과제2차심의list_1" xfId="64"/>
    <cellStyle name="_지정과제2차심의list_2" xfId="65"/>
    <cellStyle name="_지정과제2차심의결과" xfId="53"/>
    <cellStyle name="_지정과제2차심의결과(금액조정후최종)" xfId="54"/>
    <cellStyle name="_지정과제2차심의결과(금액조정후최종)_1" xfId="55"/>
    <cellStyle name="_지정과제2차심의결과(금액조정후최종)_1_경영개선실적보고(전주공장)" xfId="56"/>
    <cellStyle name="_지정과제2차심의결과(금액조정후최종)_1_별첨1_2" xfId="57"/>
    <cellStyle name="_지정과제2차심의결과(금액조정후최종)_1_제안과제집계표(공장전체)" xfId="58"/>
    <cellStyle name="_지정과제2차심의결과(금액조정후최종)_경영개선실적보고(전주공장)" xfId="59"/>
    <cellStyle name="_지정과제2차심의결과(금액조정후최종)_별첨1_2" xfId="60"/>
    <cellStyle name="_지정과제2차심의결과(금액조정후최종)_제안과제집계표(공장전체)" xfId="61"/>
    <cellStyle name="_지정과제2차심의결과_1" xfId="62"/>
    <cellStyle name="_집중관리(981231)" xfId="66"/>
    <cellStyle name="_집중관리(981231)_1" xfId="67"/>
    <cellStyle name="_집중관리(지정과제및 양식)" xfId="68"/>
    <cellStyle name="_집중관리(지정과제및 양식)_1" xfId="69"/>
    <cellStyle name="_집행갑지 " xfId="1125"/>
    <cellStyle name="_집행갑지 _각사별 원가배분(04.02월)" xfId="1126"/>
    <cellStyle name="_집행갑지 _각사별 원가배분(04.04월)" xfId="1127"/>
    <cellStyle name="_집행갑지 _각사별 원가배분(04.05월)" xfId="1128"/>
    <cellStyle name="_집행갑지 _각사별 원가배분(04.07월)" xfId="1129"/>
    <cellStyle name="_집행갑지 _각사별 원가배분(04.10월)" xfId="1130"/>
    <cellStyle name="_집행갑지 _각사별 원가배분(04.11월)" xfId="1131"/>
    <cellStyle name="_집행갑지 _경기북부2차도급내역(분류체계)" xfId="1132"/>
    <cellStyle name="_집행갑지 _경기북부2차도급내역(분류체계)_각사별 원가배분(04.02월)" xfId="1133"/>
    <cellStyle name="_집행갑지 _경기북부2차도급내역(분류체계)_각사별 원가배분(04.04월)" xfId="1134"/>
    <cellStyle name="_집행갑지 _경기북부2차도급내역(분류체계)_각사별 원가배분(04.05월)" xfId="1135"/>
    <cellStyle name="_집행갑지 _경기북부2차도급내역(분류체계)_각사별 원가배분(04.07월)" xfId="1136"/>
    <cellStyle name="_집행갑지 _경기북부2차도급내역(분류체계)_각사별 원가배분(04.10월)" xfId="1137"/>
    <cellStyle name="_집행갑지 _경기북부2차도급내역(분류체계)_각사별 원가배분(04.11월)" xfId="1138"/>
    <cellStyle name="_집행갑지 _경기북부2차도급내역(분류체계)_기성청구(첨부양식)" xfId="1139"/>
    <cellStyle name="_집행갑지 _경기북부2차도급내역(분류체계)_원가배분(04(1).12월)" xfId="1140"/>
    <cellStyle name="_집행갑지 _기성청구(첨부양식)" xfId="1141"/>
    <cellStyle name="_집행갑지 _도급내역서(1차계약분)" xfId="1142"/>
    <cellStyle name="_집행갑지 _도급내역서(1차계약분)_각사별 원가배분(04.02월)" xfId="1143"/>
    <cellStyle name="_집행갑지 _도급내역서(1차계약분)_각사별 원가배분(04.04월)" xfId="1144"/>
    <cellStyle name="_집행갑지 _도급내역서(1차계약분)_각사별 원가배분(04.05월)" xfId="1145"/>
    <cellStyle name="_집행갑지 _도급내역서(1차계약분)_각사별 원가배분(04.07월)" xfId="1146"/>
    <cellStyle name="_집행갑지 _도급내역서(1차계약분)_각사별 원가배분(04.10월)" xfId="1147"/>
    <cellStyle name="_집행갑지 _도급내역서(1차계약분)_각사별 원가배분(04.11월)" xfId="1148"/>
    <cellStyle name="_집행갑지 _도급내역서(1차계약분)_기성청구(첨부양식)" xfId="1149"/>
    <cellStyle name="_집행갑지 _도급내역서(1차계약분)_원가배분(04(1).12월)" xfId="1150"/>
    <cellStyle name="_집행갑지 _원가배분(04(1).12월)" xfId="1151"/>
    <cellStyle name="_총괄" xfId="1152"/>
    <cellStyle name="_최종설계변경내역서" xfId="1153"/>
    <cellStyle name="_코드라인 스탭수" xfId="1154"/>
    <cellStyle name="_하도사항2000" xfId="1155"/>
    <cellStyle name="’E‰Y [0.00]_laroux" xfId="1156"/>
    <cellStyle name="’E‰Y_laroux" xfId="1157"/>
    <cellStyle name="¤@?e_TEST-1 " xfId="1158"/>
    <cellStyle name="+,-,0" xfId="1159"/>
    <cellStyle name="△ []" xfId="1160"/>
    <cellStyle name="△ [0]" xfId="1161"/>
    <cellStyle name="△백분율" xfId="1162"/>
    <cellStyle name="△콤마" xfId="1163"/>
    <cellStyle name="0,0_x000d__x000a_NA_x000d__x000a_" xfId="1164"/>
    <cellStyle name="0.0" xfId="1165"/>
    <cellStyle name="0.00" xfId="1166"/>
    <cellStyle name="00" xfId="1167"/>
    <cellStyle name="000" xfId="1168"/>
    <cellStyle name="1" xfId="70"/>
    <cellStyle name="1_total" xfId="1169"/>
    <cellStyle name="1_total_10.24종합" xfId="1170"/>
    <cellStyle name="1_total_10.24종합_단위수량" xfId="1171"/>
    <cellStyle name="1_total_10.24종합_단위수량1" xfId="1172"/>
    <cellStyle name="1_total_10.24종합_단위수량산출" xfId="1173"/>
    <cellStyle name="1_total_10.24종합_도곡단위수량" xfId="1174"/>
    <cellStyle name="1_total_10.24종합_수량산출서-11.25" xfId="1175"/>
    <cellStyle name="1_total_10.24종합_수량산출서-11.25_단위수량" xfId="1176"/>
    <cellStyle name="1_total_10.24종합_수량산출서-11.25_단위수량1" xfId="1177"/>
    <cellStyle name="1_total_10.24종합_수량산출서-11.25_단위수량산출" xfId="1178"/>
    <cellStyle name="1_total_10.24종합_수량산출서-11.25_도곡단위수량" xfId="1179"/>
    <cellStyle name="1_total_10.24종합_수량산출서-11.25_철거단위수량" xfId="1180"/>
    <cellStyle name="1_total_10.24종합_수량산출서-11.25_한수단위수량" xfId="1181"/>
    <cellStyle name="1_total_10.24종합_수량산출서-1201" xfId="1182"/>
    <cellStyle name="1_total_10.24종합_수량산출서-1201_단위수량" xfId="1183"/>
    <cellStyle name="1_total_10.24종합_수량산출서-1201_단위수량1" xfId="1184"/>
    <cellStyle name="1_total_10.24종합_수량산출서-1201_단위수량산출" xfId="1185"/>
    <cellStyle name="1_total_10.24종합_수량산출서-1201_도곡단위수량" xfId="1186"/>
    <cellStyle name="1_total_10.24종합_수량산출서-1201_철거단위수량" xfId="1187"/>
    <cellStyle name="1_total_10.24종합_수량산출서-1201_한수단위수량" xfId="1188"/>
    <cellStyle name="1_total_10.24종합_시설물단위수량" xfId="1189"/>
    <cellStyle name="1_total_10.24종합_시설물단위수량1" xfId="1190"/>
    <cellStyle name="1_total_10.24종합_시설물단위수량1_시설물단위수량" xfId="1191"/>
    <cellStyle name="1_total_10.24종합_오창수량산출서" xfId="1192"/>
    <cellStyle name="1_total_10.24종합_오창수량산출서_단위수량" xfId="1193"/>
    <cellStyle name="1_total_10.24종합_오창수량산출서_단위수량1" xfId="1194"/>
    <cellStyle name="1_total_10.24종합_오창수량산출서_단위수량산출" xfId="1195"/>
    <cellStyle name="1_total_10.24종합_오창수량산출서_도곡단위수량" xfId="1196"/>
    <cellStyle name="1_total_10.24종합_오창수량산출서_수량산출서-11.25" xfId="1197"/>
    <cellStyle name="1_total_10.24종합_오창수량산출서_수량산출서-11.25_단위수량" xfId="1198"/>
    <cellStyle name="1_total_10.24종합_오창수량산출서_수량산출서-11.25_단위수량1" xfId="1199"/>
    <cellStyle name="1_total_10.24종합_오창수량산출서_수량산출서-11.25_단위수량산출" xfId="1200"/>
    <cellStyle name="1_total_10.24종합_오창수량산출서_수량산출서-11.25_도곡단위수량" xfId="1201"/>
    <cellStyle name="1_total_10.24종합_오창수량산출서_수량산출서-11.25_철거단위수량" xfId="1202"/>
    <cellStyle name="1_total_10.24종합_오창수량산출서_수량산출서-11.25_한수단위수량" xfId="1203"/>
    <cellStyle name="1_total_10.24종합_오창수량산출서_수량산출서-1201" xfId="1204"/>
    <cellStyle name="1_total_10.24종합_오창수량산출서_수량산출서-1201_단위수량" xfId="1205"/>
    <cellStyle name="1_total_10.24종합_오창수량산출서_수량산출서-1201_단위수량1" xfId="1206"/>
    <cellStyle name="1_total_10.24종합_오창수량산출서_수량산출서-1201_단위수량산출" xfId="1207"/>
    <cellStyle name="1_total_10.24종합_오창수량산출서_수량산출서-1201_도곡단위수량" xfId="1208"/>
    <cellStyle name="1_total_10.24종합_오창수량산출서_수량산출서-1201_철거단위수량" xfId="1209"/>
    <cellStyle name="1_total_10.24종합_오창수량산출서_수량산출서-1201_한수단위수량" xfId="1210"/>
    <cellStyle name="1_total_10.24종합_오창수량산출서_시설물단위수량" xfId="1211"/>
    <cellStyle name="1_total_10.24종합_오창수량산출서_시설물단위수량1" xfId="1212"/>
    <cellStyle name="1_total_10.24종합_오창수량산출서_시설물단위수량1_시설물단위수량" xfId="1213"/>
    <cellStyle name="1_total_10.24종합_오창수량산출서_철거단위수량" xfId="1214"/>
    <cellStyle name="1_total_10.24종합_오창수량산출서_한수단위수량" xfId="1215"/>
    <cellStyle name="1_total_10.24종합_철거단위수량" xfId="1216"/>
    <cellStyle name="1_total_10.24종합_한수단위수량" xfId="1217"/>
    <cellStyle name="1_total_NEW단위수량" xfId="1218"/>
    <cellStyle name="1_total_NEW단위수량-영동" xfId="1219"/>
    <cellStyle name="1_total_NEW단위수량-전남" xfId="1220"/>
    <cellStyle name="1_total_NEW단위수량-주산" xfId="1221"/>
    <cellStyle name="1_total_NEW단위수량-진안" xfId="1222"/>
    <cellStyle name="1_total_NEW단위수량-행당" xfId="1223"/>
    <cellStyle name="1_total_관로시설물" xfId="1224"/>
    <cellStyle name="1_total_관로시설물_단위수량" xfId="1225"/>
    <cellStyle name="1_total_관로시설물_단위수량1" xfId="1226"/>
    <cellStyle name="1_total_관로시설물_단위수량산출" xfId="1227"/>
    <cellStyle name="1_total_관로시설물_도곡단위수량" xfId="1228"/>
    <cellStyle name="1_total_관로시설물_수량산출서-11.25" xfId="1229"/>
    <cellStyle name="1_total_관로시설물_수량산출서-11.25_단위수량" xfId="1230"/>
    <cellStyle name="1_total_관로시설물_수량산출서-11.25_단위수량1" xfId="1231"/>
    <cellStyle name="1_total_관로시설물_수량산출서-11.25_단위수량산출" xfId="1232"/>
    <cellStyle name="1_total_관로시설물_수량산출서-11.25_도곡단위수량" xfId="1233"/>
    <cellStyle name="1_total_관로시설물_수량산출서-11.25_철거단위수량" xfId="1234"/>
    <cellStyle name="1_total_관로시설물_수량산출서-11.25_한수단위수량" xfId="1235"/>
    <cellStyle name="1_total_관로시설물_수량산출서-1201" xfId="1236"/>
    <cellStyle name="1_total_관로시설물_수량산출서-1201_단위수량" xfId="1237"/>
    <cellStyle name="1_total_관로시설물_수량산출서-1201_단위수량1" xfId="1238"/>
    <cellStyle name="1_total_관로시설물_수량산출서-1201_단위수량산출" xfId="1239"/>
    <cellStyle name="1_total_관로시설물_수량산출서-1201_도곡단위수량" xfId="1240"/>
    <cellStyle name="1_total_관로시설물_수량산출서-1201_철거단위수량" xfId="1241"/>
    <cellStyle name="1_total_관로시설물_수량산출서-1201_한수단위수량" xfId="1242"/>
    <cellStyle name="1_total_관로시설물_시설물단위수량" xfId="1243"/>
    <cellStyle name="1_total_관로시설물_시설물단위수량1" xfId="1244"/>
    <cellStyle name="1_total_관로시설물_시설물단위수량1_시설물단위수량" xfId="1245"/>
    <cellStyle name="1_total_관로시설물_오창수량산출서" xfId="1246"/>
    <cellStyle name="1_total_관로시설물_오창수량산출서_단위수량" xfId="1247"/>
    <cellStyle name="1_total_관로시설물_오창수량산출서_단위수량1" xfId="1248"/>
    <cellStyle name="1_total_관로시설물_오창수량산출서_단위수량산출" xfId="1249"/>
    <cellStyle name="1_total_관로시설물_오창수량산출서_도곡단위수량" xfId="1250"/>
    <cellStyle name="1_total_관로시설물_오창수량산출서_수량산출서-11.25" xfId="1251"/>
    <cellStyle name="1_total_관로시설물_오창수량산출서_수량산출서-11.25_단위수량" xfId="1252"/>
    <cellStyle name="1_total_관로시설물_오창수량산출서_수량산출서-11.25_단위수량1" xfId="1253"/>
    <cellStyle name="1_total_관로시설물_오창수량산출서_수량산출서-11.25_단위수량산출" xfId="1254"/>
    <cellStyle name="1_total_관로시설물_오창수량산출서_수량산출서-11.25_도곡단위수량" xfId="1255"/>
    <cellStyle name="1_total_관로시설물_오창수량산출서_수량산출서-11.25_철거단위수량" xfId="1256"/>
    <cellStyle name="1_total_관로시설물_오창수량산출서_수량산출서-11.25_한수단위수량" xfId="1257"/>
    <cellStyle name="1_total_관로시설물_오창수량산출서_수량산출서-1201" xfId="1258"/>
    <cellStyle name="1_total_관로시설물_오창수량산출서_수량산출서-1201_단위수량" xfId="1259"/>
    <cellStyle name="1_total_관로시설물_오창수량산출서_수량산출서-1201_단위수량1" xfId="1260"/>
    <cellStyle name="1_total_관로시설물_오창수량산출서_수량산출서-1201_단위수량산출" xfId="1261"/>
    <cellStyle name="1_total_관로시설물_오창수량산출서_수량산출서-1201_도곡단위수량" xfId="1262"/>
    <cellStyle name="1_total_관로시설물_오창수량산출서_수량산출서-1201_철거단위수량" xfId="1263"/>
    <cellStyle name="1_total_관로시설물_오창수량산출서_수량산출서-1201_한수단위수량" xfId="1264"/>
    <cellStyle name="1_total_관로시설물_오창수량산출서_시설물단위수량" xfId="1265"/>
    <cellStyle name="1_total_관로시설물_오창수량산출서_시설물단위수량1" xfId="1266"/>
    <cellStyle name="1_total_관로시설물_오창수량산출서_시설물단위수량1_시설물단위수량" xfId="1267"/>
    <cellStyle name="1_total_관로시설물_오창수량산출서_철거단위수량" xfId="1268"/>
    <cellStyle name="1_total_관로시설물_오창수량산출서_한수단위수량" xfId="1269"/>
    <cellStyle name="1_total_관로시설물_철거단위수량" xfId="1270"/>
    <cellStyle name="1_total_관로시설물_한수단위수량" xfId="1271"/>
    <cellStyle name="1_total_구조물,조형물,수목보호" xfId="1272"/>
    <cellStyle name="1_total_구조물,조형물,수목보호_단위수량" xfId="1273"/>
    <cellStyle name="1_total_구조물,조형물,수목보호_단위수량1" xfId="1274"/>
    <cellStyle name="1_total_구조물,조형물,수목보호_단위수량산출" xfId="1275"/>
    <cellStyle name="1_total_구조물,조형물,수목보호_도곡단위수량" xfId="1276"/>
    <cellStyle name="1_total_구조물,조형물,수목보호_수량산출서-11.25" xfId="1277"/>
    <cellStyle name="1_total_구조물,조형물,수목보호_수량산출서-11.25_단위수량" xfId="1278"/>
    <cellStyle name="1_total_구조물,조형물,수목보호_수량산출서-11.25_단위수량1" xfId="1279"/>
    <cellStyle name="1_total_구조물,조형물,수목보호_수량산출서-11.25_단위수량산출" xfId="1280"/>
    <cellStyle name="1_total_구조물,조형물,수목보호_수량산출서-11.25_도곡단위수량" xfId="1281"/>
    <cellStyle name="1_total_구조물,조형물,수목보호_수량산출서-11.25_철거단위수량" xfId="1282"/>
    <cellStyle name="1_total_구조물,조형물,수목보호_수량산출서-11.25_한수단위수량" xfId="1283"/>
    <cellStyle name="1_total_구조물,조형물,수목보호_수량산출서-1201" xfId="1284"/>
    <cellStyle name="1_total_구조물,조형물,수목보호_수량산출서-1201_단위수량" xfId="1285"/>
    <cellStyle name="1_total_구조물,조형물,수목보호_수량산출서-1201_단위수량1" xfId="1286"/>
    <cellStyle name="1_total_구조물,조형물,수목보호_수량산출서-1201_단위수량산출" xfId="1287"/>
    <cellStyle name="1_total_구조물,조형물,수목보호_수량산출서-1201_도곡단위수량" xfId="1288"/>
    <cellStyle name="1_total_구조물,조형물,수목보호_수량산출서-1201_철거단위수량" xfId="1289"/>
    <cellStyle name="1_total_구조물,조형물,수목보호_수량산출서-1201_한수단위수량" xfId="1290"/>
    <cellStyle name="1_total_구조물,조형물,수목보호_시설물단위수량" xfId="1291"/>
    <cellStyle name="1_total_구조물,조형물,수목보호_시설물단위수량1" xfId="1292"/>
    <cellStyle name="1_total_구조물,조형물,수목보호_시설물단위수량1_시설물단위수량" xfId="1293"/>
    <cellStyle name="1_total_구조물,조형물,수목보호_오창수량산출서" xfId="1294"/>
    <cellStyle name="1_total_구조물,조형물,수목보호_오창수량산출서_단위수량" xfId="1295"/>
    <cellStyle name="1_total_구조물,조형물,수목보호_오창수량산출서_단위수량1" xfId="1296"/>
    <cellStyle name="1_total_구조물,조형물,수목보호_오창수량산출서_단위수량산출" xfId="1297"/>
    <cellStyle name="1_total_구조물,조형물,수목보호_오창수량산출서_도곡단위수량" xfId="1298"/>
    <cellStyle name="1_total_구조물,조형물,수목보호_오창수량산출서_수량산출서-11.25" xfId="1299"/>
    <cellStyle name="1_total_구조물,조형물,수목보호_오창수량산출서_수량산출서-11.25_단위수량" xfId="1300"/>
    <cellStyle name="1_total_구조물,조형물,수목보호_오창수량산출서_수량산출서-11.25_단위수량1" xfId="1301"/>
    <cellStyle name="1_total_구조물,조형물,수목보호_오창수량산출서_수량산출서-11.25_단위수량산출" xfId="1302"/>
    <cellStyle name="1_total_구조물,조형물,수목보호_오창수량산출서_수량산출서-11.25_도곡단위수량" xfId="1303"/>
    <cellStyle name="1_total_구조물,조형물,수목보호_오창수량산출서_수량산출서-11.25_철거단위수량" xfId="1304"/>
    <cellStyle name="1_total_구조물,조형물,수목보호_오창수량산출서_수량산출서-11.25_한수단위수량" xfId="1305"/>
    <cellStyle name="1_total_구조물,조형물,수목보호_오창수량산출서_수량산출서-1201" xfId="1306"/>
    <cellStyle name="1_total_구조물,조형물,수목보호_오창수량산출서_수량산출서-1201_단위수량" xfId="1307"/>
    <cellStyle name="1_total_구조물,조형물,수목보호_오창수량산출서_수량산출서-1201_단위수량1" xfId="1308"/>
    <cellStyle name="1_total_구조물,조형물,수목보호_오창수량산출서_수량산출서-1201_단위수량산출" xfId="1309"/>
    <cellStyle name="1_total_구조물,조형물,수목보호_오창수량산출서_수량산출서-1201_도곡단위수량" xfId="1310"/>
    <cellStyle name="1_total_구조물,조형물,수목보호_오창수량산출서_수량산출서-1201_철거단위수량" xfId="1311"/>
    <cellStyle name="1_total_구조물,조형물,수목보호_오창수량산출서_수량산출서-1201_한수단위수량" xfId="1312"/>
    <cellStyle name="1_total_구조물,조형물,수목보호_오창수량산출서_시설물단위수량" xfId="1313"/>
    <cellStyle name="1_total_구조물,조형물,수목보호_오창수량산출서_시설물단위수량1" xfId="1314"/>
    <cellStyle name="1_total_구조물,조형물,수목보호_오창수량산출서_시설물단위수량1_시설물단위수량" xfId="1315"/>
    <cellStyle name="1_total_구조물,조형물,수목보호_오창수량산출서_철거단위수량" xfId="1316"/>
    <cellStyle name="1_total_구조물,조형물,수목보호_오창수량산출서_한수단위수량" xfId="1317"/>
    <cellStyle name="1_total_구조물,조형물,수목보호_철거단위수량" xfId="1318"/>
    <cellStyle name="1_total_구조물,조형물,수목보호_한수단위수량" xfId="1319"/>
    <cellStyle name="1_total_단위수량" xfId="1320"/>
    <cellStyle name="1_total_단위수량1" xfId="1321"/>
    <cellStyle name="1_total_단위수량산출" xfId="1322"/>
    <cellStyle name="1_total_단위수량산출_1" xfId="1323"/>
    <cellStyle name="1_total_단위수량산출_단위수량" xfId="1324"/>
    <cellStyle name="1_total_단위수량산출_단위수량1" xfId="1325"/>
    <cellStyle name="1_total_단위수량산출_단위수량산출" xfId="1326"/>
    <cellStyle name="1_total_단위수량산출_도곡단위수량" xfId="1327"/>
    <cellStyle name="1_total_단위수량산출_수량산출서-11.25" xfId="1328"/>
    <cellStyle name="1_total_단위수량산출_수량산출서-11.25_단위수량" xfId="1329"/>
    <cellStyle name="1_total_단위수량산출_수량산출서-11.25_단위수량1" xfId="1330"/>
    <cellStyle name="1_total_단위수량산출_수량산출서-11.25_단위수량산출" xfId="1331"/>
    <cellStyle name="1_total_단위수량산출_수량산출서-11.25_도곡단위수량" xfId="1332"/>
    <cellStyle name="1_total_단위수량산출_수량산출서-11.25_철거단위수량" xfId="1333"/>
    <cellStyle name="1_total_단위수량산출_수량산출서-11.25_한수단위수량" xfId="1334"/>
    <cellStyle name="1_total_단위수량산출_수량산출서-1201" xfId="1335"/>
    <cellStyle name="1_total_단위수량산출_수량산출서-1201_단위수량" xfId="1336"/>
    <cellStyle name="1_total_단위수량산출_수량산출서-1201_단위수량1" xfId="1337"/>
    <cellStyle name="1_total_단위수량산출_수량산출서-1201_단위수량산출" xfId="1338"/>
    <cellStyle name="1_total_단위수량산출_수량산출서-1201_도곡단위수량" xfId="1339"/>
    <cellStyle name="1_total_단위수량산출_수량산출서-1201_철거단위수량" xfId="1340"/>
    <cellStyle name="1_total_단위수량산출_수량산출서-1201_한수단위수량" xfId="1341"/>
    <cellStyle name="1_total_단위수량산출_시설물단위수량" xfId="1342"/>
    <cellStyle name="1_total_단위수량산출_시설물단위수량1" xfId="1343"/>
    <cellStyle name="1_total_단위수량산출_시설물단위수량1_시설물단위수량" xfId="1344"/>
    <cellStyle name="1_total_단위수량산출_오창수량산출서" xfId="1345"/>
    <cellStyle name="1_total_단위수량산출_오창수량산출서_단위수량" xfId="1346"/>
    <cellStyle name="1_total_단위수량산출_오창수량산출서_단위수량1" xfId="1347"/>
    <cellStyle name="1_total_단위수량산출_오창수량산출서_단위수량산출" xfId="1348"/>
    <cellStyle name="1_total_단위수량산출_오창수량산출서_도곡단위수량" xfId="1349"/>
    <cellStyle name="1_total_단위수량산출_오창수량산출서_수량산출서-11.25" xfId="1350"/>
    <cellStyle name="1_total_단위수량산출_오창수량산출서_수량산출서-11.25_단위수량" xfId="1351"/>
    <cellStyle name="1_total_단위수량산출_오창수량산출서_수량산출서-11.25_단위수량1" xfId="1352"/>
    <cellStyle name="1_total_단위수량산출_오창수량산출서_수량산출서-11.25_단위수량산출" xfId="1353"/>
    <cellStyle name="1_total_단위수량산출_오창수량산출서_수량산출서-11.25_도곡단위수량" xfId="1354"/>
    <cellStyle name="1_total_단위수량산출_오창수량산출서_수량산출서-11.25_철거단위수량" xfId="1355"/>
    <cellStyle name="1_total_단위수량산출_오창수량산출서_수량산출서-11.25_한수단위수량" xfId="1356"/>
    <cellStyle name="1_total_단위수량산출_오창수량산출서_수량산출서-1201" xfId="1357"/>
    <cellStyle name="1_total_단위수량산출_오창수량산출서_수량산출서-1201_단위수량" xfId="1358"/>
    <cellStyle name="1_total_단위수량산출_오창수량산출서_수량산출서-1201_단위수량1" xfId="1359"/>
    <cellStyle name="1_total_단위수량산출_오창수량산출서_수량산출서-1201_단위수량산출" xfId="1360"/>
    <cellStyle name="1_total_단위수량산출_오창수량산출서_수량산출서-1201_도곡단위수량" xfId="1361"/>
    <cellStyle name="1_total_단위수량산출_오창수량산출서_수량산출서-1201_철거단위수량" xfId="1362"/>
    <cellStyle name="1_total_단위수량산출_오창수량산출서_수량산출서-1201_한수단위수량" xfId="1363"/>
    <cellStyle name="1_total_단위수량산출_오창수량산출서_시설물단위수량" xfId="1364"/>
    <cellStyle name="1_total_단위수량산출_오창수량산출서_시설물단위수량1" xfId="1365"/>
    <cellStyle name="1_total_단위수량산출_오창수량산출서_시설물단위수량1_시설물단위수량" xfId="1366"/>
    <cellStyle name="1_total_단위수량산출_오창수량산출서_철거단위수량" xfId="1367"/>
    <cellStyle name="1_total_단위수량산출_오창수량산출서_한수단위수량" xfId="1368"/>
    <cellStyle name="1_total_단위수량산출_철거단위수량" xfId="1369"/>
    <cellStyle name="1_total_단위수량산출_한수단위수량" xfId="1370"/>
    <cellStyle name="1_total_단위수량산출1" xfId="1371"/>
    <cellStyle name="1_total_단위수량산출-1" xfId="1372"/>
    <cellStyle name="1_total_단위수량산출1_단위수량" xfId="1373"/>
    <cellStyle name="1_total_단위수량산출-1_단위수량" xfId="1374"/>
    <cellStyle name="1_total_단위수량산출1_단위수량1" xfId="1375"/>
    <cellStyle name="1_total_단위수량산출-1_단위수량1" xfId="1376"/>
    <cellStyle name="1_total_단위수량산출1_단위수량산출" xfId="1377"/>
    <cellStyle name="1_total_단위수량산출-1_단위수량산출" xfId="1378"/>
    <cellStyle name="1_total_단위수량산출1_도곡단위수량" xfId="1379"/>
    <cellStyle name="1_total_단위수량산출-1_도곡단위수량" xfId="1380"/>
    <cellStyle name="1_total_단위수량산출1_수량산출서-11.25" xfId="1381"/>
    <cellStyle name="1_total_단위수량산출-1_수량산출서-11.25" xfId="1382"/>
    <cellStyle name="1_total_단위수량산출1_수량산출서-11.25_단위수량" xfId="1383"/>
    <cellStyle name="1_total_단위수량산출-1_수량산출서-11.25_단위수량" xfId="1384"/>
    <cellStyle name="1_total_단위수량산출1_수량산출서-11.25_단위수량1" xfId="1385"/>
    <cellStyle name="1_total_단위수량산출-1_수량산출서-11.25_단위수량1" xfId="1386"/>
    <cellStyle name="1_total_단위수량산출1_수량산출서-11.25_단위수량산출" xfId="1387"/>
    <cellStyle name="1_total_단위수량산출-1_수량산출서-11.25_단위수량산출" xfId="1388"/>
    <cellStyle name="1_total_단위수량산출1_수량산출서-11.25_도곡단위수량" xfId="1389"/>
    <cellStyle name="1_total_단위수량산출-1_수량산출서-11.25_도곡단위수량" xfId="1390"/>
    <cellStyle name="1_total_단위수량산출1_수량산출서-11.25_철거단위수량" xfId="1391"/>
    <cellStyle name="1_total_단위수량산출-1_수량산출서-11.25_철거단위수량" xfId="1392"/>
    <cellStyle name="1_total_단위수량산출1_수량산출서-11.25_한수단위수량" xfId="1393"/>
    <cellStyle name="1_total_단위수량산출-1_수량산출서-11.25_한수단위수량" xfId="1394"/>
    <cellStyle name="1_total_단위수량산출1_수량산출서-1201" xfId="1395"/>
    <cellStyle name="1_total_단위수량산출-1_수량산출서-1201" xfId="1396"/>
    <cellStyle name="1_total_단위수량산출1_수량산출서-1201_단위수량" xfId="1397"/>
    <cellStyle name="1_total_단위수량산출-1_수량산출서-1201_단위수량" xfId="1398"/>
    <cellStyle name="1_total_단위수량산출1_수량산출서-1201_단위수량1" xfId="1399"/>
    <cellStyle name="1_total_단위수량산출-1_수량산출서-1201_단위수량1" xfId="1400"/>
    <cellStyle name="1_total_단위수량산출1_수량산출서-1201_단위수량산출" xfId="1401"/>
    <cellStyle name="1_total_단위수량산출-1_수량산출서-1201_단위수량산출" xfId="1402"/>
    <cellStyle name="1_total_단위수량산출1_수량산출서-1201_도곡단위수량" xfId="1403"/>
    <cellStyle name="1_total_단위수량산출-1_수량산출서-1201_도곡단위수량" xfId="1404"/>
    <cellStyle name="1_total_단위수량산출1_수량산출서-1201_철거단위수량" xfId="1405"/>
    <cellStyle name="1_total_단위수량산출-1_수량산출서-1201_철거단위수량" xfId="1406"/>
    <cellStyle name="1_total_단위수량산출1_수량산출서-1201_한수단위수량" xfId="1407"/>
    <cellStyle name="1_total_단위수량산출-1_수량산출서-1201_한수단위수량" xfId="1408"/>
    <cellStyle name="1_total_단위수량산출1_시설물단위수량" xfId="1409"/>
    <cellStyle name="1_total_단위수량산출-1_시설물단위수량" xfId="1410"/>
    <cellStyle name="1_total_단위수량산출1_시설물단위수량1" xfId="1411"/>
    <cellStyle name="1_total_단위수량산출-1_시설물단위수량1" xfId="1412"/>
    <cellStyle name="1_total_단위수량산출1_시설물단위수량1_시설물단위수량" xfId="1413"/>
    <cellStyle name="1_total_단위수량산출-1_시설물단위수량1_시설물단위수량" xfId="1414"/>
    <cellStyle name="1_total_단위수량산출1_오창수량산출서" xfId="1415"/>
    <cellStyle name="1_total_단위수량산출-1_오창수량산출서" xfId="1416"/>
    <cellStyle name="1_total_단위수량산출1_오창수량산출서_단위수량" xfId="1417"/>
    <cellStyle name="1_total_단위수량산출-1_오창수량산출서_단위수량" xfId="1418"/>
    <cellStyle name="1_total_단위수량산출1_오창수량산출서_단위수량1" xfId="1419"/>
    <cellStyle name="1_total_단위수량산출-1_오창수량산출서_단위수량1" xfId="1420"/>
    <cellStyle name="1_total_단위수량산출1_오창수량산출서_단위수량산출" xfId="1421"/>
    <cellStyle name="1_total_단위수량산출-1_오창수량산출서_단위수량산출" xfId="1422"/>
    <cellStyle name="1_total_단위수량산출1_오창수량산출서_도곡단위수량" xfId="1423"/>
    <cellStyle name="1_total_단위수량산출-1_오창수량산출서_도곡단위수량" xfId="1424"/>
    <cellStyle name="1_total_단위수량산출1_오창수량산출서_수량산출서-11.25" xfId="1425"/>
    <cellStyle name="1_total_단위수량산출-1_오창수량산출서_수량산출서-11.25" xfId="1426"/>
    <cellStyle name="1_total_단위수량산출1_오창수량산출서_수량산출서-11.25_단위수량" xfId="1427"/>
    <cellStyle name="1_total_단위수량산출-1_오창수량산출서_수량산출서-11.25_단위수량" xfId="1428"/>
    <cellStyle name="1_total_단위수량산출1_오창수량산출서_수량산출서-11.25_단위수량1" xfId="1429"/>
    <cellStyle name="1_total_단위수량산출-1_오창수량산출서_수량산출서-11.25_단위수량1" xfId="1430"/>
    <cellStyle name="1_total_단위수량산출1_오창수량산출서_수량산출서-11.25_단위수량산출" xfId="1431"/>
    <cellStyle name="1_total_단위수량산출-1_오창수량산출서_수량산출서-11.25_단위수량산출" xfId="1432"/>
    <cellStyle name="1_total_단위수량산출1_오창수량산출서_수량산출서-11.25_도곡단위수량" xfId="1433"/>
    <cellStyle name="1_total_단위수량산출-1_오창수량산출서_수량산출서-11.25_도곡단위수량" xfId="1434"/>
    <cellStyle name="1_total_단위수량산출1_오창수량산출서_수량산출서-11.25_철거단위수량" xfId="1435"/>
    <cellStyle name="1_total_단위수량산출-1_오창수량산출서_수량산출서-11.25_철거단위수량" xfId="1436"/>
    <cellStyle name="1_total_단위수량산출1_오창수량산출서_수량산출서-11.25_한수단위수량" xfId="1437"/>
    <cellStyle name="1_total_단위수량산출-1_오창수량산출서_수량산출서-11.25_한수단위수량" xfId="1438"/>
    <cellStyle name="1_total_단위수량산출1_오창수량산출서_수량산출서-1201" xfId="1439"/>
    <cellStyle name="1_total_단위수량산출-1_오창수량산출서_수량산출서-1201" xfId="1440"/>
    <cellStyle name="1_total_단위수량산출1_오창수량산출서_수량산출서-1201_단위수량" xfId="1441"/>
    <cellStyle name="1_total_단위수량산출-1_오창수량산출서_수량산출서-1201_단위수량" xfId="1442"/>
    <cellStyle name="1_total_단위수량산출1_오창수량산출서_수량산출서-1201_단위수량1" xfId="1443"/>
    <cellStyle name="1_total_단위수량산출-1_오창수량산출서_수량산출서-1201_단위수량1" xfId="1444"/>
    <cellStyle name="1_total_단위수량산출1_오창수량산출서_수량산출서-1201_단위수량산출" xfId="1445"/>
    <cellStyle name="1_total_단위수량산출-1_오창수량산출서_수량산출서-1201_단위수량산출" xfId="1446"/>
    <cellStyle name="1_total_단위수량산출1_오창수량산출서_수량산출서-1201_도곡단위수량" xfId="1447"/>
    <cellStyle name="1_total_단위수량산출-1_오창수량산출서_수량산출서-1201_도곡단위수량" xfId="1448"/>
    <cellStyle name="1_total_단위수량산출1_오창수량산출서_수량산출서-1201_철거단위수량" xfId="1449"/>
    <cellStyle name="1_total_단위수량산출-1_오창수량산출서_수량산출서-1201_철거단위수량" xfId="1450"/>
    <cellStyle name="1_total_단위수량산출1_오창수량산출서_수량산출서-1201_한수단위수량" xfId="1451"/>
    <cellStyle name="1_total_단위수량산출-1_오창수량산출서_수량산출서-1201_한수단위수량" xfId="1452"/>
    <cellStyle name="1_total_단위수량산출1_오창수량산출서_시설물단위수량" xfId="1453"/>
    <cellStyle name="1_total_단위수량산출-1_오창수량산출서_시설물단위수량" xfId="1454"/>
    <cellStyle name="1_total_단위수량산출1_오창수량산출서_시설물단위수량1" xfId="1455"/>
    <cellStyle name="1_total_단위수량산출-1_오창수량산출서_시설물단위수량1" xfId="1456"/>
    <cellStyle name="1_total_단위수량산출1_오창수량산출서_시설물단위수량1_시설물단위수량" xfId="1457"/>
    <cellStyle name="1_total_단위수량산출-1_오창수량산출서_시설물단위수량1_시설물단위수량" xfId="1458"/>
    <cellStyle name="1_total_단위수량산출1_오창수량산출서_철거단위수량" xfId="1459"/>
    <cellStyle name="1_total_단위수량산출-1_오창수량산출서_철거단위수량" xfId="1460"/>
    <cellStyle name="1_total_단위수량산출1_오창수량산출서_한수단위수량" xfId="1461"/>
    <cellStyle name="1_total_단위수량산출-1_오창수량산출서_한수단위수량" xfId="1462"/>
    <cellStyle name="1_total_단위수량산출1_철거단위수량" xfId="1463"/>
    <cellStyle name="1_total_단위수량산출-1_철거단위수량" xfId="1464"/>
    <cellStyle name="1_total_단위수량산출1_한수단위수량" xfId="1465"/>
    <cellStyle name="1_total_단위수량산출-1_한수단위수량" xfId="1466"/>
    <cellStyle name="1_total_단위수량산출2" xfId="1467"/>
    <cellStyle name="1_total_단위수량산출2_단위수량" xfId="1468"/>
    <cellStyle name="1_total_단위수량산출2_단위수량1" xfId="1469"/>
    <cellStyle name="1_total_단위수량산출2_단위수량산출" xfId="1470"/>
    <cellStyle name="1_total_단위수량산출2_도곡단위수량" xfId="1471"/>
    <cellStyle name="1_total_단위수량산출2_수량산출서-11.25" xfId="1472"/>
    <cellStyle name="1_total_단위수량산출2_수량산출서-11.25_단위수량" xfId="1473"/>
    <cellStyle name="1_total_단위수량산출2_수량산출서-11.25_단위수량1" xfId="1474"/>
    <cellStyle name="1_total_단위수량산출2_수량산출서-11.25_단위수량산출" xfId="1475"/>
    <cellStyle name="1_total_단위수량산출2_수량산출서-11.25_도곡단위수량" xfId="1476"/>
    <cellStyle name="1_total_단위수량산출2_수량산출서-11.25_철거단위수량" xfId="1477"/>
    <cellStyle name="1_total_단위수량산출2_수량산출서-11.25_한수단위수량" xfId="1478"/>
    <cellStyle name="1_total_단위수량산출2_수량산출서-1201" xfId="1479"/>
    <cellStyle name="1_total_단위수량산출2_수량산출서-1201_단위수량" xfId="1480"/>
    <cellStyle name="1_total_단위수량산출2_수량산출서-1201_단위수량1" xfId="1481"/>
    <cellStyle name="1_total_단위수량산출2_수량산출서-1201_단위수량산출" xfId="1482"/>
    <cellStyle name="1_total_단위수량산출2_수량산출서-1201_도곡단위수량" xfId="1483"/>
    <cellStyle name="1_total_단위수량산출2_수량산출서-1201_철거단위수량" xfId="1484"/>
    <cellStyle name="1_total_단위수량산출2_수량산출서-1201_한수단위수량" xfId="1485"/>
    <cellStyle name="1_total_단위수량산출2_시설물단위수량" xfId="1486"/>
    <cellStyle name="1_total_단위수량산출2_시설물단위수량1" xfId="1487"/>
    <cellStyle name="1_total_단위수량산출2_시설물단위수량1_시설물단위수량" xfId="1488"/>
    <cellStyle name="1_total_단위수량산출2_오창수량산출서" xfId="1489"/>
    <cellStyle name="1_total_단위수량산출2_오창수량산출서_단위수량" xfId="1490"/>
    <cellStyle name="1_total_단위수량산출2_오창수량산출서_단위수량1" xfId="1491"/>
    <cellStyle name="1_total_단위수량산출2_오창수량산출서_단위수량산출" xfId="1492"/>
    <cellStyle name="1_total_단위수량산출2_오창수량산출서_도곡단위수량" xfId="1493"/>
    <cellStyle name="1_total_단위수량산출2_오창수량산출서_수량산출서-11.25" xfId="1494"/>
    <cellStyle name="1_total_단위수량산출2_오창수량산출서_수량산출서-11.25_단위수량" xfId="1495"/>
    <cellStyle name="1_total_단위수량산출2_오창수량산출서_수량산출서-11.25_단위수량1" xfId="1496"/>
    <cellStyle name="1_total_단위수량산출2_오창수량산출서_수량산출서-11.25_단위수량산출" xfId="1497"/>
    <cellStyle name="1_total_단위수량산출2_오창수량산출서_수량산출서-11.25_도곡단위수량" xfId="1498"/>
    <cellStyle name="1_total_단위수량산출2_오창수량산출서_수량산출서-11.25_철거단위수량" xfId="1499"/>
    <cellStyle name="1_total_단위수량산출2_오창수량산출서_수량산출서-11.25_한수단위수량" xfId="1500"/>
    <cellStyle name="1_total_단위수량산출2_오창수량산출서_수량산출서-1201" xfId="1501"/>
    <cellStyle name="1_total_단위수량산출2_오창수량산출서_수량산출서-1201_단위수량" xfId="1502"/>
    <cellStyle name="1_total_단위수량산출2_오창수량산출서_수량산출서-1201_단위수량1" xfId="1503"/>
    <cellStyle name="1_total_단위수량산출2_오창수량산출서_수량산출서-1201_단위수량산출" xfId="1504"/>
    <cellStyle name="1_total_단위수량산출2_오창수량산출서_수량산출서-1201_도곡단위수량" xfId="1505"/>
    <cellStyle name="1_total_단위수량산출2_오창수량산출서_수량산출서-1201_철거단위수량" xfId="1506"/>
    <cellStyle name="1_total_단위수량산출2_오창수량산출서_수량산출서-1201_한수단위수량" xfId="1507"/>
    <cellStyle name="1_total_단위수량산출2_오창수량산출서_시설물단위수량" xfId="1508"/>
    <cellStyle name="1_total_단위수량산출2_오창수량산출서_시설물단위수량1" xfId="1509"/>
    <cellStyle name="1_total_단위수량산출2_오창수량산출서_시설물단위수량1_시설물단위수량" xfId="1510"/>
    <cellStyle name="1_total_단위수량산출2_오창수량산출서_철거단위수량" xfId="1511"/>
    <cellStyle name="1_total_단위수량산출2_오창수량산출서_한수단위수량" xfId="1512"/>
    <cellStyle name="1_total_단위수량산출2_철거단위수량" xfId="1513"/>
    <cellStyle name="1_total_단위수량산출2_한수단위수량" xfId="1514"/>
    <cellStyle name="1_total_단위수량산출-개군" xfId="1515"/>
    <cellStyle name="1_total_단위수량산출-경북기계" xfId="1516"/>
    <cellStyle name="1_total_단위수량산출-구로중" xfId="1517"/>
    <cellStyle name="1_total_단위수량산출-구미1대" xfId="1518"/>
    <cellStyle name="1_total_단위수량산출-동북" xfId="1519"/>
    <cellStyle name="1_total_단위수량산출-모전초등" xfId="1520"/>
    <cellStyle name="1_total_단위수량산출-문화" xfId="1521"/>
    <cellStyle name="1_total_단위수량산출서-1공구" xfId="1522"/>
    <cellStyle name="1_total_단위수량산출-서현" xfId="1523"/>
    <cellStyle name="1_total_단위수량산출-송파중" xfId="1524"/>
    <cellStyle name="1_total_단위수량산출-율면초등" xfId="1525"/>
    <cellStyle name="1_total_단위수량산출-중원초등" xfId="1526"/>
    <cellStyle name="1_total_단위수량산출-충남여고" xfId="1527"/>
    <cellStyle name="1_total_단위수량산출-충주고" xfId="1528"/>
    <cellStyle name="1_total_단위수량산출-홍산중" xfId="1529"/>
    <cellStyle name="1_total_도곡단위수량" xfId="1530"/>
    <cellStyle name="1_total_수량산출서-11.25" xfId="1531"/>
    <cellStyle name="1_total_수량산출서-11.25_단위수량" xfId="1532"/>
    <cellStyle name="1_total_수량산출서-11.25_단위수량1" xfId="1533"/>
    <cellStyle name="1_total_수량산출서-11.25_단위수량산출" xfId="1534"/>
    <cellStyle name="1_total_수량산출서-11.25_도곡단위수량" xfId="1535"/>
    <cellStyle name="1_total_수량산출서-11.25_철거단위수량" xfId="1536"/>
    <cellStyle name="1_total_수량산출서-11.25_한수단위수량" xfId="1537"/>
    <cellStyle name="1_total_수량산출서-1201" xfId="1538"/>
    <cellStyle name="1_total_수량산출서-1201_단위수량" xfId="1539"/>
    <cellStyle name="1_total_수량산출서-1201_단위수량1" xfId="1540"/>
    <cellStyle name="1_total_수량산출서-1201_단위수량산출" xfId="1541"/>
    <cellStyle name="1_total_수량산출서-1201_도곡단위수량" xfId="1542"/>
    <cellStyle name="1_total_수량산출서-1201_철거단위수량" xfId="1543"/>
    <cellStyle name="1_total_수량산출서-1201_한수단위수량" xfId="1544"/>
    <cellStyle name="1_total_수량산출서-최종" xfId="1545"/>
    <cellStyle name="1_total_시설물단위수량" xfId="1546"/>
    <cellStyle name="1_total_시설물단위수량1" xfId="1547"/>
    <cellStyle name="1_total_시설물단위수량1_시설물단위수량" xfId="1548"/>
    <cellStyle name="1_total_쌍용" xfId="1549"/>
    <cellStyle name="1_total_쌍용_단위수량" xfId="1550"/>
    <cellStyle name="1_total_쌍용_단위수량1" xfId="1551"/>
    <cellStyle name="1_total_쌍용_단위수량산출" xfId="1552"/>
    <cellStyle name="1_total_쌍용_도곡단위수량" xfId="1553"/>
    <cellStyle name="1_total_쌍용_수량산출서-11.25" xfId="1554"/>
    <cellStyle name="1_total_쌍용_수량산출서-11.25_단위수량" xfId="1555"/>
    <cellStyle name="1_total_쌍용_수량산출서-11.25_단위수량1" xfId="1556"/>
    <cellStyle name="1_total_쌍용_수량산출서-11.25_단위수량산출" xfId="1557"/>
    <cellStyle name="1_total_쌍용_수량산출서-11.25_도곡단위수량" xfId="1558"/>
    <cellStyle name="1_total_쌍용_수량산출서-11.25_철거단위수량" xfId="1559"/>
    <cellStyle name="1_total_쌍용_수량산출서-11.25_한수단위수량" xfId="1560"/>
    <cellStyle name="1_total_쌍용_수량산출서-1201" xfId="1561"/>
    <cellStyle name="1_total_쌍용_수량산출서-1201_단위수량" xfId="1562"/>
    <cellStyle name="1_total_쌍용_수량산출서-1201_단위수량1" xfId="1563"/>
    <cellStyle name="1_total_쌍용_수량산출서-1201_단위수량산출" xfId="1564"/>
    <cellStyle name="1_total_쌍용_수량산출서-1201_도곡단위수량" xfId="1565"/>
    <cellStyle name="1_total_쌍용_수량산출서-1201_철거단위수량" xfId="1566"/>
    <cellStyle name="1_total_쌍용_수량산출서-1201_한수단위수량" xfId="1567"/>
    <cellStyle name="1_total_쌍용_시설물단위수량" xfId="1568"/>
    <cellStyle name="1_total_쌍용_시설물단위수량1" xfId="1569"/>
    <cellStyle name="1_total_쌍용_시설물단위수량1_시설물단위수량" xfId="1570"/>
    <cellStyle name="1_total_쌍용_오창수량산출서" xfId="1571"/>
    <cellStyle name="1_total_쌍용_오창수량산출서_단위수량" xfId="1572"/>
    <cellStyle name="1_total_쌍용_오창수량산출서_단위수량1" xfId="1573"/>
    <cellStyle name="1_total_쌍용_오창수량산출서_단위수량산출" xfId="1574"/>
    <cellStyle name="1_total_쌍용_오창수량산출서_도곡단위수량" xfId="1575"/>
    <cellStyle name="1_total_쌍용_오창수량산출서_수량산출서-11.25" xfId="1576"/>
    <cellStyle name="1_total_쌍용_오창수량산출서_수량산출서-11.25_단위수량" xfId="1577"/>
    <cellStyle name="1_total_쌍용_오창수량산출서_수량산출서-11.25_단위수량1" xfId="1578"/>
    <cellStyle name="1_total_쌍용_오창수량산출서_수량산출서-11.25_단위수량산출" xfId="1579"/>
    <cellStyle name="1_total_쌍용_오창수량산출서_수량산출서-11.25_도곡단위수량" xfId="1580"/>
    <cellStyle name="1_total_쌍용_오창수량산출서_수량산출서-11.25_철거단위수량" xfId="1581"/>
    <cellStyle name="1_total_쌍용_오창수량산출서_수량산출서-11.25_한수단위수량" xfId="1582"/>
    <cellStyle name="1_total_쌍용_오창수량산출서_수량산출서-1201" xfId="1583"/>
    <cellStyle name="1_total_쌍용_오창수량산출서_수량산출서-1201_단위수량" xfId="1584"/>
    <cellStyle name="1_total_쌍용_오창수량산출서_수량산출서-1201_단위수량1" xfId="1585"/>
    <cellStyle name="1_total_쌍용_오창수량산출서_수량산출서-1201_단위수량산출" xfId="1586"/>
    <cellStyle name="1_total_쌍용_오창수량산출서_수량산출서-1201_도곡단위수량" xfId="1587"/>
    <cellStyle name="1_total_쌍용_오창수량산출서_수량산출서-1201_철거단위수량" xfId="1588"/>
    <cellStyle name="1_total_쌍용_오창수량산출서_수량산출서-1201_한수단위수량" xfId="1589"/>
    <cellStyle name="1_total_쌍용_오창수량산출서_시설물단위수량" xfId="1590"/>
    <cellStyle name="1_total_쌍용_오창수량산출서_시설물단위수량1" xfId="1591"/>
    <cellStyle name="1_total_쌍용_오창수량산출서_시설물단위수량1_시설물단위수량" xfId="1592"/>
    <cellStyle name="1_total_쌍용_오창수량산출서_철거단위수량" xfId="1593"/>
    <cellStyle name="1_total_쌍용_오창수량산출서_한수단위수량" xfId="1594"/>
    <cellStyle name="1_total_쌍용_철거단위수량" xfId="1595"/>
    <cellStyle name="1_total_쌍용_한수단위수량" xfId="1596"/>
    <cellStyle name="1_total_안동수량산출" xfId="1597"/>
    <cellStyle name="1_total_안동수량산출최종" xfId="1598"/>
    <cellStyle name="1_total_오창수량산출서" xfId="1599"/>
    <cellStyle name="1_total_오창수량산출서_단위수량" xfId="1600"/>
    <cellStyle name="1_total_오창수량산출서_단위수량1" xfId="1601"/>
    <cellStyle name="1_total_오창수량산출서_단위수량산출" xfId="1602"/>
    <cellStyle name="1_total_오창수량산출서_도곡단위수량" xfId="1603"/>
    <cellStyle name="1_total_오창수량산출서_수량산출서-11.25" xfId="1604"/>
    <cellStyle name="1_total_오창수량산출서_수량산출서-11.25_단위수량" xfId="1605"/>
    <cellStyle name="1_total_오창수량산출서_수량산출서-11.25_단위수량1" xfId="1606"/>
    <cellStyle name="1_total_오창수량산출서_수량산출서-11.25_단위수량산출" xfId="1607"/>
    <cellStyle name="1_total_오창수량산출서_수량산출서-11.25_도곡단위수량" xfId="1608"/>
    <cellStyle name="1_total_오창수량산출서_수량산출서-11.25_철거단위수량" xfId="1609"/>
    <cellStyle name="1_total_오창수량산출서_수량산출서-11.25_한수단위수량" xfId="1610"/>
    <cellStyle name="1_total_오창수량산출서_수량산출서-1201" xfId="1611"/>
    <cellStyle name="1_total_오창수량산출서_수량산출서-1201_단위수량" xfId="1612"/>
    <cellStyle name="1_total_오창수량산출서_수량산출서-1201_단위수량1" xfId="1613"/>
    <cellStyle name="1_total_오창수량산출서_수량산출서-1201_단위수량산출" xfId="1614"/>
    <cellStyle name="1_total_오창수량산출서_수량산출서-1201_도곡단위수량" xfId="1615"/>
    <cellStyle name="1_total_오창수량산출서_수량산출서-1201_철거단위수량" xfId="1616"/>
    <cellStyle name="1_total_오창수량산출서_수량산출서-1201_한수단위수량" xfId="1617"/>
    <cellStyle name="1_total_오창수량산출서_시설물단위수량" xfId="1618"/>
    <cellStyle name="1_total_오창수량산출서_시설물단위수량1" xfId="1619"/>
    <cellStyle name="1_total_오창수량산출서_시설물단위수량1_시설물단위수량" xfId="1620"/>
    <cellStyle name="1_total_오창수량산출서_철거단위수량" xfId="1621"/>
    <cellStyle name="1_total_오창수량산출서_한수단위수량" xfId="1622"/>
    <cellStyle name="1_total_운동장단위수량" xfId="1623"/>
    <cellStyle name="1_total_운동장단위수량-제일" xfId="1624"/>
    <cellStyle name="1_total_은파단위수량" xfId="1625"/>
    <cellStyle name="1_total_은파단위수량_단위수량" xfId="1626"/>
    <cellStyle name="1_total_은파단위수량_단위수량1" xfId="1627"/>
    <cellStyle name="1_total_은파단위수량_단위수량산출" xfId="1628"/>
    <cellStyle name="1_total_은파단위수량_도곡단위수량" xfId="1629"/>
    <cellStyle name="1_total_은파단위수량_수량산출서-11.25" xfId="1630"/>
    <cellStyle name="1_total_은파단위수량_수량산출서-11.25_단위수량" xfId="1631"/>
    <cellStyle name="1_total_은파단위수량_수량산출서-11.25_단위수량1" xfId="1632"/>
    <cellStyle name="1_total_은파단위수량_수량산출서-11.25_단위수량산출" xfId="1633"/>
    <cellStyle name="1_total_은파단위수량_수량산출서-11.25_도곡단위수량" xfId="1634"/>
    <cellStyle name="1_total_은파단위수량_수량산출서-11.25_철거단위수량" xfId="1635"/>
    <cellStyle name="1_total_은파단위수량_수량산출서-11.25_한수단위수량" xfId="1636"/>
    <cellStyle name="1_total_은파단위수량_수량산출서-1201" xfId="1637"/>
    <cellStyle name="1_total_은파단위수량_수량산출서-1201_단위수량" xfId="1638"/>
    <cellStyle name="1_total_은파단위수량_수량산출서-1201_단위수량1" xfId="1639"/>
    <cellStyle name="1_total_은파단위수량_수량산출서-1201_단위수량산출" xfId="1640"/>
    <cellStyle name="1_total_은파단위수량_수량산출서-1201_도곡단위수량" xfId="1641"/>
    <cellStyle name="1_total_은파단위수량_수량산출서-1201_철거단위수량" xfId="1642"/>
    <cellStyle name="1_total_은파단위수량_수량산출서-1201_한수단위수량" xfId="1643"/>
    <cellStyle name="1_total_은파단위수량_시설물단위수량" xfId="1644"/>
    <cellStyle name="1_total_은파단위수량_시설물단위수량1" xfId="1645"/>
    <cellStyle name="1_total_은파단위수량_시설물단위수량1_시설물단위수량" xfId="1646"/>
    <cellStyle name="1_total_은파단위수량_오창수량산출서" xfId="1647"/>
    <cellStyle name="1_total_은파단위수량_오창수량산출서_단위수량" xfId="1648"/>
    <cellStyle name="1_total_은파단위수량_오창수량산출서_단위수량1" xfId="1649"/>
    <cellStyle name="1_total_은파단위수량_오창수량산출서_단위수량산출" xfId="1650"/>
    <cellStyle name="1_total_은파단위수량_오창수량산출서_도곡단위수량" xfId="1651"/>
    <cellStyle name="1_total_은파단위수량_오창수량산출서_수량산출서-11.25" xfId="1652"/>
    <cellStyle name="1_total_은파단위수량_오창수량산출서_수량산출서-11.25_단위수량" xfId="1653"/>
    <cellStyle name="1_total_은파단위수량_오창수량산출서_수량산출서-11.25_단위수량1" xfId="1654"/>
    <cellStyle name="1_total_은파단위수량_오창수량산출서_수량산출서-11.25_단위수량산출" xfId="1655"/>
    <cellStyle name="1_total_은파단위수량_오창수량산출서_수량산출서-11.25_도곡단위수량" xfId="1656"/>
    <cellStyle name="1_total_은파단위수량_오창수량산출서_수량산출서-11.25_철거단위수량" xfId="1657"/>
    <cellStyle name="1_total_은파단위수량_오창수량산출서_수량산출서-11.25_한수단위수량" xfId="1658"/>
    <cellStyle name="1_total_은파단위수량_오창수량산출서_수량산출서-1201" xfId="1659"/>
    <cellStyle name="1_total_은파단위수량_오창수량산출서_수량산출서-1201_단위수량" xfId="1660"/>
    <cellStyle name="1_total_은파단위수량_오창수량산출서_수량산출서-1201_단위수량1" xfId="1661"/>
    <cellStyle name="1_total_은파단위수량_오창수량산출서_수량산출서-1201_단위수량산출" xfId="1662"/>
    <cellStyle name="1_total_은파단위수량_오창수량산출서_수량산출서-1201_도곡단위수량" xfId="1663"/>
    <cellStyle name="1_total_은파단위수량_오창수량산출서_수량산출서-1201_철거단위수량" xfId="1664"/>
    <cellStyle name="1_total_은파단위수량_오창수량산출서_수량산출서-1201_한수단위수량" xfId="1665"/>
    <cellStyle name="1_total_은파단위수량_오창수량산출서_시설물단위수량" xfId="1666"/>
    <cellStyle name="1_total_은파단위수량_오창수량산출서_시설물단위수량1" xfId="1667"/>
    <cellStyle name="1_total_은파단위수량_오창수량산출서_시설물단위수량1_시설물단위수량" xfId="1668"/>
    <cellStyle name="1_total_은파단위수량_오창수량산출서_철거단위수량" xfId="1669"/>
    <cellStyle name="1_total_은파단위수량_오창수량산출서_한수단위수량" xfId="1670"/>
    <cellStyle name="1_total_은파단위수량_철거단위수량" xfId="1671"/>
    <cellStyle name="1_total_은파단위수량_한수단위수량" xfId="1672"/>
    <cellStyle name="1_total_조경포장,관로시설" xfId="1673"/>
    <cellStyle name="1_total_조경포장,관로시설_단위수량" xfId="1674"/>
    <cellStyle name="1_total_조경포장,관로시설_단위수량1" xfId="1675"/>
    <cellStyle name="1_total_조경포장,관로시설_단위수량산출" xfId="1676"/>
    <cellStyle name="1_total_조경포장,관로시설_도곡단위수량" xfId="1677"/>
    <cellStyle name="1_total_조경포장,관로시설_수량산출서-11.25" xfId="1678"/>
    <cellStyle name="1_total_조경포장,관로시설_수량산출서-11.25_단위수량" xfId="1679"/>
    <cellStyle name="1_total_조경포장,관로시설_수량산출서-11.25_단위수량1" xfId="1680"/>
    <cellStyle name="1_total_조경포장,관로시설_수량산출서-11.25_단위수량산출" xfId="1681"/>
    <cellStyle name="1_total_조경포장,관로시설_수량산출서-11.25_도곡단위수량" xfId="1682"/>
    <cellStyle name="1_total_조경포장,관로시설_수량산출서-11.25_철거단위수량" xfId="1683"/>
    <cellStyle name="1_total_조경포장,관로시설_수량산출서-11.25_한수단위수량" xfId="1684"/>
    <cellStyle name="1_total_조경포장,관로시설_수량산출서-1201" xfId="1685"/>
    <cellStyle name="1_total_조경포장,관로시설_수량산출서-1201_단위수량" xfId="1686"/>
    <cellStyle name="1_total_조경포장,관로시설_수량산출서-1201_단위수량1" xfId="1687"/>
    <cellStyle name="1_total_조경포장,관로시설_수량산출서-1201_단위수량산출" xfId="1688"/>
    <cellStyle name="1_total_조경포장,관로시설_수량산출서-1201_도곡단위수량" xfId="1689"/>
    <cellStyle name="1_total_조경포장,관로시설_수량산출서-1201_철거단위수량" xfId="1690"/>
    <cellStyle name="1_total_조경포장,관로시설_수량산출서-1201_한수단위수량" xfId="1691"/>
    <cellStyle name="1_total_조경포장,관로시설_시설물단위수량" xfId="1692"/>
    <cellStyle name="1_total_조경포장,관로시설_시설물단위수량1" xfId="1693"/>
    <cellStyle name="1_total_조경포장,관로시설_시설물단위수량1_시설물단위수량" xfId="1694"/>
    <cellStyle name="1_total_조경포장,관로시설_오창수량산출서" xfId="1695"/>
    <cellStyle name="1_total_조경포장,관로시설_오창수량산출서_단위수량" xfId="1696"/>
    <cellStyle name="1_total_조경포장,관로시설_오창수량산출서_단위수량1" xfId="1697"/>
    <cellStyle name="1_total_조경포장,관로시설_오창수량산출서_단위수량산출" xfId="1698"/>
    <cellStyle name="1_total_조경포장,관로시설_오창수량산출서_도곡단위수량" xfId="1699"/>
    <cellStyle name="1_total_조경포장,관로시설_오창수량산출서_수량산출서-11.25" xfId="1700"/>
    <cellStyle name="1_total_조경포장,관로시설_오창수량산출서_수량산출서-11.25_단위수량" xfId="1701"/>
    <cellStyle name="1_total_조경포장,관로시설_오창수량산출서_수량산출서-11.25_단위수량1" xfId="1702"/>
    <cellStyle name="1_total_조경포장,관로시설_오창수량산출서_수량산출서-11.25_단위수량산출" xfId="1703"/>
    <cellStyle name="1_total_조경포장,관로시설_오창수량산출서_수량산출서-11.25_도곡단위수량" xfId="1704"/>
    <cellStyle name="1_total_조경포장,관로시설_오창수량산출서_수량산출서-11.25_철거단위수량" xfId="1705"/>
    <cellStyle name="1_total_조경포장,관로시설_오창수량산출서_수량산출서-11.25_한수단위수량" xfId="1706"/>
    <cellStyle name="1_total_조경포장,관로시설_오창수량산출서_수량산출서-1201" xfId="1707"/>
    <cellStyle name="1_total_조경포장,관로시설_오창수량산출서_수량산출서-1201_단위수량" xfId="1708"/>
    <cellStyle name="1_total_조경포장,관로시설_오창수량산출서_수량산출서-1201_단위수량1" xfId="1709"/>
    <cellStyle name="1_total_조경포장,관로시설_오창수량산출서_수량산출서-1201_단위수량산출" xfId="1710"/>
    <cellStyle name="1_total_조경포장,관로시설_오창수량산출서_수량산출서-1201_도곡단위수량" xfId="1711"/>
    <cellStyle name="1_total_조경포장,관로시설_오창수량산출서_수량산출서-1201_철거단위수량" xfId="1712"/>
    <cellStyle name="1_total_조경포장,관로시설_오창수량산출서_수량산출서-1201_한수단위수량" xfId="1713"/>
    <cellStyle name="1_total_조경포장,관로시설_오창수량산출서_시설물단위수량" xfId="1714"/>
    <cellStyle name="1_total_조경포장,관로시설_오창수량산출서_시설물단위수량1" xfId="1715"/>
    <cellStyle name="1_total_조경포장,관로시설_오창수량산출서_시설물단위수량1_시설물단위수량" xfId="1716"/>
    <cellStyle name="1_total_조경포장,관로시설_오창수량산출서_철거단위수량" xfId="1717"/>
    <cellStyle name="1_total_조경포장,관로시설_오창수량산출서_한수단위수량" xfId="1718"/>
    <cellStyle name="1_total_조경포장,관로시설_철거단위수량" xfId="1719"/>
    <cellStyle name="1_total_조경포장,관로시설_한수단위수량" xfId="1720"/>
    <cellStyle name="1_total_철거단위수량" xfId="1721"/>
    <cellStyle name="1_total_충남대단위수량" xfId="1722"/>
    <cellStyle name="1_total_한수단위수량" xfId="1723"/>
    <cellStyle name="1_total_휴게시설" xfId="1724"/>
    <cellStyle name="1_total_휴게시설_단위수량" xfId="1725"/>
    <cellStyle name="1_total_휴게시설_단위수량1" xfId="1726"/>
    <cellStyle name="1_total_휴게시설_단위수량산출" xfId="1727"/>
    <cellStyle name="1_total_휴게시설_도곡단위수량" xfId="1728"/>
    <cellStyle name="1_total_휴게시설_수량산출서-11.25" xfId="1729"/>
    <cellStyle name="1_total_휴게시설_수량산출서-11.25_단위수량" xfId="1730"/>
    <cellStyle name="1_total_휴게시설_수량산출서-11.25_단위수량1" xfId="1731"/>
    <cellStyle name="1_total_휴게시설_수량산출서-11.25_단위수량산출" xfId="1732"/>
    <cellStyle name="1_total_휴게시설_수량산출서-11.25_도곡단위수량" xfId="1733"/>
    <cellStyle name="1_total_휴게시설_수량산출서-11.25_철거단위수량" xfId="1734"/>
    <cellStyle name="1_total_휴게시설_수량산출서-11.25_한수단위수량" xfId="1735"/>
    <cellStyle name="1_total_휴게시설_수량산출서-1201" xfId="1736"/>
    <cellStyle name="1_total_휴게시설_수량산출서-1201_단위수량" xfId="1737"/>
    <cellStyle name="1_total_휴게시설_수량산출서-1201_단위수량1" xfId="1738"/>
    <cellStyle name="1_total_휴게시설_수량산출서-1201_단위수량산출" xfId="1739"/>
    <cellStyle name="1_total_휴게시설_수량산출서-1201_도곡단위수량" xfId="1740"/>
    <cellStyle name="1_total_휴게시설_수량산출서-1201_철거단위수량" xfId="1741"/>
    <cellStyle name="1_total_휴게시설_수량산출서-1201_한수단위수량" xfId="1742"/>
    <cellStyle name="1_total_휴게시설_시설물단위수량" xfId="1743"/>
    <cellStyle name="1_total_휴게시설_시설물단위수량1" xfId="1744"/>
    <cellStyle name="1_total_휴게시설_시설물단위수량1_시설물단위수량" xfId="1745"/>
    <cellStyle name="1_total_휴게시설_오창수량산출서" xfId="1746"/>
    <cellStyle name="1_total_휴게시설_오창수량산출서_단위수량" xfId="1747"/>
    <cellStyle name="1_total_휴게시설_오창수량산출서_단위수량1" xfId="1748"/>
    <cellStyle name="1_total_휴게시설_오창수량산출서_단위수량산출" xfId="1749"/>
    <cellStyle name="1_total_휴게시설_오창수량산출서_도곡단위수량" xfId="1750"/>
    <cellStyle name="1_total_휴게시설_오창수량산출서_수량산출서-11.25" xfId="1751"/>
    <cellStyle name="1_total_휴게시설_오창수량산출서_수량산출서-11.25_단위수량" xfId="1752"/>
    <cellStyle name="1_total_휴게시설_오창수량산출서_수량산출서-11.25_단위수량1" xfId="1753"/>
    <cellStyle name="1_total_휴게시설_오창수량산출서_수량산출서-11.25_단위수량산출" xfId="1754"/>
    <cellStyle name="1_total_휴게시설_오창수량산출서_수량산출서-11.25_도곡단위수량" xfId="1755"/>
    <cellStyle name="1_total_휴게시설_오창수량산출서_수량산출서-11.25_철거단위수량" xfId="1756"/>
    <cellStyle name="1_total_휴게시설_오창수량산출서_수량산출서-11.25_한수단위수량" xfId="1757"/>
    <cellStyle name="1_total_휴게시설_오창수량산출서_수량산출서-1201" xfId="1758"/>
    <cellStyle name="1_total_휴게시설_오창수량산출서_수량산출서-1201_단위수량" xfId="1759"/>
    <cellStyle name="1_total_휴게시설_오창수량산출서_수량산출서-1201_단위수량1" xfId="1760"/>
    <cellStyle name="1_total_휴게시설_오창수량산출서_수량산출서-1201_단위수량산출" xfId="1761"/>
    <cellStyle name="1_total_휴게시설_오창수량산출서_수량산출서-1201_도곡단위수량" xfId="1762"/>
    <cellStyle name="1_total_휴게시설_오창수량산출서_수량산출서-1201_철거단위수량" xfId="1763"/>
    <cellStyle name="1_total_휴게시설_오창수량산출서_수량산출서-1201_한수단위수량" xfId="1764"/>
    <cellStyle name="1_total_휴게시설_오창수량산출서_시설물단위수량" xfId="1765"/>
    <cellStyle name="1_total_휴게시설_오창수량산출서_시설물단위수량1" xfId="1766"/>
    <cellStyle name="1_total_휴게시설_오창수량산출서_시설물단위수량1_시설물단위수량" xfId="1767"/>
    <cellStyle name="1_total_휴게시설_오창수량산출서_철거단위수량" xfId="1768"/>
    <cellStyle name="1_total_휴게시설_오창수량산출서_한수단위수량" xfId="1769"/>
    <cellStyle name="1_total_휴게시설_철거단위수량" xfId="1770"/>
    <cellStyle name="1_total_휴게시설_한수단위수량" xfId="1771"/>
    <cellStyle name="1_tree" xfId="1772"/>
    <cellStyle name="1_tree_10.24종합" xfId="1773"/>
    <cellStyle name="1_tree_10.24종합_단위수량" xfId="1774"/>
    <cellStyle name="1_tree_10.24종합_단위수량1" xfId="1775"/>
    <cellStyle name="1_tree_10.24종합_단위수량산출" xfId="1776"/>
    <cellStyle name="1_tree_10.24종합_도곡단위수량" xfId="1777"/>
    <cellStyle name="1_tree_10.24종합_수량산출서-11.25" xfId="1778"/>
    <cellStyle name="1_tree_10.24종합_수량산출서-11.25_단위수량" xfId="1779"/>
    <cellStyle name="1_tree_10.24종합_수량산출서-11.25_단위수량1" xfId="1780"/>
    <cellStyle name="1_tree_10.24종합_수량산출서-11.25_단위수량산출" xfId="1781"/>
    <cellStyle name="1_tree_10.24종합_수량산출서-11.25_도곡단위수량" xfId="1782"/>
    <cellStyle name="1_tree_10.24종합_수량산출서-11.25_철거단위수량" xfId="1783"/>
    <cellStyle name="1_tree_10.24종합_수량산출서-11.25_한수단위수량" xfId="1784"/>
    <cellStyle name="1_tree_10.24종합_수량산출서-1201" xfId="1785"/>
    <cellStyle name="1_tree_10.24종합_수량산출서-1201_단위수량" xfId="1786"/>
    <cellStyle name="1_tree_10.24종합_수량산출서-1201_단위수량1" xfId="1787"/>
    <cellStyle name="1_tree_10.24종합_수량산출서-1201_단위수량산출" xfId="1788"/>
    <cellStyle name="1_tree_10.24종합_수량산출서-1201_도곡단위수량" xfId="1789"/>
    <cellStyle name="1_tree_10.24종합_수량산출서-1201_철거단위수량" xfId="1790"/>
    <cellStyle name="1_tree_10.24종합_수량산출서-1201_한수단위수량" xfId="1791"/>
    <cellStyle name="1_tree_10.24종합_시설물단위수량" xfId="1792"/>
    <cellStyle name="1_tree_10.24종합_시설물단위수량1" xfId="1793"/>
    <cellStyle name="1_tree_10.24종합_시설물단위수량1_시설물단위수량" xfId="1794"/>
    <cellStyle name="1_tree_10.24종합_오창수량산출서" xfId="1795"/>
    <cellStyle name="1_tree_10.24종합_오창수량산출서_단위수량" xfId="1796"/>
    <cellStyle name="1_tree_10.24종합_오창수량산출서_단위수량1" xfId="1797"/>
    <cellStyle name="1_tree_10.24종합_오창수량산출서_단위수량산출" xfId="1798"/>
    <cellStyle name="1_tree_10.24종합_오창수량산출서_도곡단위수량" xfId="1799"/>
    <cellStyle name="1_tree_10.24종합_오창수량산출서_수량산출서-11.25" xfId="1800"/>
    <cellStyle name="1_tree_10.24종합_오창수량산출서_수량산출서-11.25_단위수량" xfId="1801"/>
    <cellStyle name="1_tree_10.24종합_오창수량산출서_수량산출서-11.25_단위수량1" xfId="1802"/>
    <cellStyle name="1_tree_10.24종합_오창수량산출서_수량산출서-11.25_단위수량산출" xfId="1803"/>
    <cellStyle name="1_tree_10.24종합_오창수량산출서_수량산출서-11.25_도곡단위수량" xfId="1804"/>
    <cellStyle name="1_tree_10.24종합_오창수량산출서_수량산출서-11.25_철거단위수량" xfId="1805"/>
    <cellStyle name="1_tree_10.24종합_오창수량산출서_수량산출서-11.25_한수단위수량" xfId="1806"/>
    <cellStyle name="1_tree_10.24종합_오창수량산출서_수량산출서-1201" xfId="1807"/>
    <cellStyle name="1_tree_10.24종합_오창수량산출서_수량산출서-1201_단위수량" xfId="1808"/>
    <cellStyle name="1_tree_10.24종합_오창수량산출서_수량산출서-1201_단위수량1" xfId="1809"/>
    <cellStyle name="1_tree_10.24종합_오창수량산출서_수량산출서-1201_단위수량산출" xfId="1810"/>
    <cellStyle name="1_tree_10.24종합_오창수량산출서_수량산출서-1201_도곡단위수량" xfId="1811"/>
    <cellStyle name="1_tree_10.24종합_오창수량산출서_수량산출서-1201_철거단위수량" xfId="1812"/>
    <cellStyle name="1_tree_10.24종합_오창수량산출서_수량산출서-1201_한수단위수량" xfId="1813"/>
    <cellStyle name="1_tree_10.24종합_오창수량산출서_시설물단위수량" xfId="1814"/>
    <cellStyle name="1_tree_10.24종합_오창수량산출서_시설물단위수량1" xfId="1815"/>
    <cellStyle name="1_tree_10.24종합_오창수량산출서_시설물단위수량1_시설물단위수량" xfId="1816"/>
    <cellStyle name="1_tree_10.24종합_오창수량산출서_철거단위수량" xfId="1817"/>
    <cellStyle name="1_tree_10.24종합_오창수량산출서_한수단위수량" xfId="1818"/>
    <cellStyle name="1_tree_10.24종합_철거단위수량" xfId="1819"/>
    <cellStyle name="1_tree_10.24종합_한수단위수량" xfId="1820"/>
    <cellStyle name="1_tree_NEW단위수량" xfId="1821"/>
    <cellStyle name="1_tree_NEW단위수량-영동" xfId="1822"/>
    <cellStyle name="1_tree_NEW단위수량-전남" xfId="1823"/>
    <cellStyle name="1_tree_NEW단위수량-주산" xfId="1824"/>
    <cellStyle name="1_tree_NEW단위수량-진안" xfId="1825"/>
    <cellStyle name="1_tree_NEW단위수량-행당" xfId="1826"/>
    <cellStyle name="1_tree_관로시설물" xfId="1827"/>
    <cellStyle name="1_tree_관로시설물_단위수량" xfId="1828"/>
    <cellStyle name="1_tree_관로시설물_단위수량1" xfId="1829"/>
    <cellStyle name="1_tree_관로시설물_단위수량산출" xfId="1830"/>
    <cellStyle name="1_tree_관로시설물_도곡단위수량" xfId="1831"/>
    <cellStyle name="1_tree_관로시설물_수량산출서-11.25" xfId="1832"/>
    <cellStyle name="1_tree_관로시설물_수량산출서-11.25_단위수량" xfId="1833"/>
    <cellStyle name="1_tree_관로시설물_수량산출서-11.25_단위수량1" xfId="1834"/>
    <cellStyle name="1_tree_관로시설물_수량산출서-11.25_단위수량산출" xfId="1835"/>
    <cellStyle name="1_tree_관로시설물_수량산출서-11.25_도곡단위수량" xfId="1836"/>
    <cellStyle name="1_tree_관로시설물_수량산출서-11.25_철거단위수량" xfId="1837"/>
    <cellStyle name="1_tree_관로시설물_수량산출서-11.25_한수단위수량" xfId="1838"/>
    <cellStyle name="1_tree_관로시설물_수량산출서-1201" xfId="1839"/>
    <cellStyle name="1_tree_관로시설물_수량산출서-1201_단위수량" xfId="1840"/>
    <cellStyle name="1_tree_관로시설물_수량산출서-1201_단위수량1" xfId="1841"/>
    <cellStyle name="1_tree_관로시설물_수량산출서-1201_단위수량산출" xfId="1842"/>
    <cellStyle name="1_tree_관로시설물_수량산출서-1201_도곡단위수량" xfId="1843"/>
    <cellStyle name="1_tree_관로시설물_수량산출서-1201_철거단위수량" xfId="1844"/>
    <cellStyle name="1_tree_관로시설물_수량산출서-1201_한수단위수량" xfId="1845"/>
    <cellStyle name="1_tree_관로시설물_시설물단위수량" xfId="1846"/>
    <cellStyle name="1_tree_관로시설물_시설물단위수량1" xfId="1847"/>
    <cellStyle name="1_tree_관로시설물_시설물단위수량1_시설물단위수량" xfId="1848"/>
    <cellStyle name="1_tree_관로시설물_오창수량산출서" xfId="1849"/>
    <cellStyle name="1_tree_관로시설물_오창수량산출서_단위수량" xfId="1850"/>
    <cellStyle name="1_tree_관로시설물_오창수량산출서_단위수량1" xfId="1851"/>
    <cellStyle name="1_tree_관로시설물_오창수량산출서_단위수량산출" xfId="1852"/>
    <cellStyle name="1_tree_관로시설물_오창수량산출서_도곡단위수량" xfId="1853"/>
    <cellStyle name="1_tree_관로시설물_오창수량산출서_수량산출서-11.25" xfId="1854"/>
    <cellStyle name="1_tree_관로시설물_오창수량산출서_수량산출서-11.25_단위수량" xfId="1855"/>
    <cellStyle name="1_tree_관로시설물_오창수량산출서_수량산출서-11.25_단위수량1" xfId="1856"/>
    <cellStyle name="1_tree_관로시설물_오창수량산출서_수량산출서-11.25_단위수량산출" xfId="1857"/>
    <cellStyle name="1_tree_관로시설물_오창수량산출서_수량산출서-11.25_도곡단위수량" xfId="1858"/>
    <cellStyle name="1_tree_관로시설물_오창수량산출서_수량산출서-11.25_철거단위수량" xfId="1859"/>
    <cellStyle name="1_tree_관로시설물_오창수량산출서_수량산출서-11.25_한수단위수량" xfId="1860"/>
    <cellStyle name="1_tree_관로시설물_오창수량산출서_수량산출서-1201" xfId="1861"/>
    <cellStyle name="1_tree_관로시설물_오창수량산출서_수량산출서-1201_단위수량" xfId="1862"/>
    <cellStyle name="1_tree_관로시설물_오창수량산출서_수량산출서-1201_단위수량1" xfId="1863"/>
    <cellStyle name="1_tree_관로시설물_오창수량산출서_수량산출서-1201_단위수량산출" xfId="1864"/>
    <cellStyle name="1_tree_관로시설물_오창수량산출서_수량산출서-1201_도곡단위수량" xfId="1865"/>
    <cellStyle name="1_tree_관로시설물_오창수량산출서_수량산출서-1201_철거단위수량" xfId="1866"/>
    <cellStyle name="1_tree_관로시설물_오창수량산출서_수량산출서-1201_한수단위수량" xfId="1867"/>
    <cellStyle name="1_tree_관로시설물_오창수량산출서_시설물단위수량" xfId="1868"/>
    <cellStyle name="1_tree_관로시설물_오창수량산출서_시설물단위수량1" xfId="1869"/>
    <cellStyle name="1_tree_관로시설물_오창수량산출서_시설물단위수량1_시설물단위수량" xfId="1870"/>
    <cellStyle name="1_tree_관로시설물_오창수량산출서_철거단위수량" xfId="1871"/>
    <cellStyle name="1_tree_관로시설물_오창수량산출서_한수단위수량" xfId="1872"/>
    <cellStyle name="1_tree_관로시설물_철거단위수량" xfId="1873"/>
    <cellStyle name="1_tree_관로시설물_한수단위수량" xfId="1874"/>
    <cellStyle name="1_tree_구조물,조형물,수목보호" xfId="1875"/>
    <cellStyle name="1_tree_구조물,조형물,수목보호_단위수량" xfId="1876"/>
    <cellStyle name="1_tree_구조물,조형물,수목보호_단위수량1" xfId="1877"/>
    <cellStyle name="1_tree_구조물,조형물,수목보호_단위수량산출" xfId="1878"/>
    <cellStyle name="1_tree_구조물,조형물,수목보호_도곡단위수량" xfId="1879"/>
    <cellStyle name="1_tree_구조물,조형물,수목보호_수량산출서-11.25" xfId="1880"/>
    <cellStyle name="1_tree_구조물,조형물,수목보호_수량산출서-11.25_단위수량" xfId="1881"/>
    <cellStyle name="1_tree_구조물,조형물,수목보호_수량산출서-11.25_단위수량1" xfId="1882"/>
    <cellStyle name="1_tree_구조물,조형물,수목보호_수량산출서-11.25_단위수량산출" xfId="1883"/>
    <cellStyle name="1_tree_구조물,조형물,수목보호_수량산출서-11.25_도곡단위수량" xfId="1884"/>
    <cellStyle name="1_tree_구조물,조형물,수목보호_수량산출서-11.25_철거단위수량" xfId="1885"/>
    <cellStyle name="1_tree_구조물,조형물,수목보호_수량산출서-11.25_한수단위수량" xfId="1886"/>
    <cellStyle name="1_tree_구조물,조형물,수목보호_수량산출서-1201" xfId="1887"/>
    <cellStyle name="1_tree_구조물,조형물,수목보호_수량산출서-1201_단위수량" xfId="1888"/>
    <cellStyle name="1_tree_구조물,조형물,수목보호_수량산출서-1201_단위수량1" xfId="1889"/>
    <cellStyle name="1_tree_구조물,조형물,수목보호_수량산출서-1201_단위수량산출" xfId="1890"/>
    <cellStyle name="1_tree_구조물,조형물,수목보호_수량산출서-1201_도곡단위수량" xfId="1891"/>
    <cellStyle name="1_tree_구조물,조형물,수목보호_수량산출서-1201_철거단위수량" xfId="1892"/>
    <cellStyle name="1_tree_구조물,조형물,수목보호_수량산출서-1201_한수단위수량" xfId="1893"/>
    <cellStyle name="1_tree_구조물,조형물,수목보호_시설물단위수량" xfId="1894"/>
    <cellStyle name="1_tree_구조물,조형물,수목보호_시설물단위수량1" xfId="1895"/>
    <cellStyle name="1_tree_구조물,조형물,수목보호_시설물단위수량1_시설물단위수량" xfId="1896"/>
    <cellStyle name="1_tree_구조물,조형물,수목보호_오창수량산출서" xfId="1897"/>
    <cellStyle name="1_tree_구조물,조형물,수목보호_오창수량산출서_단위수량" xfId="1898"/>
    <cellStyle name="1_tree_구조물,조형물,수목보호_오창수량산출서_단위수량1" xfId="1899"/>
    <cellStyle name="1_tree_구조물,조형물,수목보호_오창수량산출서_단위수량산출" xfId="1900"/>
    <cellStyle name="1_tree_구조물,조형물,수목보호_오창수량산출서_도곡단위수량" xfId="1901"/>
    <cellStyle name="1_tree_구조물,조형물,수목보호_오창수량산출서_수량산출서-11.25" xfId="1902"/>
    <cellStyle name="1_tree_구조물,조형물,수목보호_오창수량산출서_수량산출서-11.25_단위수량" xfId="1903"/>
    <cellStyle name="1_tree_구조물,조형물,수목보호_오창수량산출서_수량산출서-11.25_단위수량1" xfId="1904"/>
    <cellStyle name="1_tree_구조물,조형물,수목보호_오창수량산출서_수량산출서-11.25_단위수량산출" xfId="1905"/>
    <cellStyle name="1_tree_구조물,조형물,수목보호_오창수량산출서_수량산출서-11.25_도곡단위수량" xfId="1906"/>
    <cellStyle name="1_tree_구조물,조형물,수목보호_오창수량산출서_수량산출서-11.25_철거단위수량" xfId="1907"/>
    <cellStyle name="1_tree_구조물,조형물,수목보호_오창수량산출서_수량산출서-11.25_한수단위수량" xfId="1908"/>
    <cellStyle name="1_tree_구조물,조형물,수목보호_오창수량산출서_수량산출서-1201" xfId="1909"/>
    <cellStyle name="1_tree_구조물,조형물,수목보호_오창수량산출서_수량산출서-1201_단위수량" xfId="1910"/>
    <cellStyle name="1_tree_구조물,조형물,수목보호_오창수량산출서_수량산출서-1201_단위수량1" xfId="1911"/>
    <cellStyle name="1_tree_구조물,조형물,수목보호_오창수량산출서_수량산출서-1201_단위수량산출" xfId="1912"/>
    <cellStyle name="1_tree_구조물,조형물,수목보호_오창수량산출서_수량산출서-1201_도곡단위수량" xfId="1913"/>
    <cellStyle name="1_tree_구조물,조형물,수목보호_오창수량산출서_수량산출서-1201_철거단위수량" xfId="1914"/>
    <cellStyle name="1_tree_구조물,조형물,수목보호_오창수량산출서_수량산출서-1201_한수단위수량" xfId="1915"/>
    <cellStyle name="1_tree_구조물,조형물,수목보호_오창수량산출서_시설물단위수량" xfId="1916"/>
    <cellStyle name="1_tree_구조물,조형물,수목보호_오창수량산출서_시설물단위수량1" xfId="1917"/>
    <cellStyle name="1_tree_구조물,조형물,수목보호_오창수량산출서_시설물단위수량1_시설물단위수량" xfId="1918"/>
    <cellStyle name="1_tree_구조물,조형물,수목보호_오창수량산출서_철거단위수량" xfId="1919"/>
    <cellStyle name="1_tree_구조물,조형물,수목보호_오창수량산출서_한수단위수량" xfId="1920"/>
    <cellStyle name="1_tree_구조물,조형물,수목보호_철거단위수량" xfId="1921"/>
    <cellStyle name="1_tree_구조물,조형물,수목보호_한수단위수량" xfId="1922"/>
    <cellStyle name="1_tree_단위수량" xfId="1923"/>
    <cellStyle name="1_tree_단위수량1" xfId="1924"/>
    <cellStyle name="1_tree_단위수량산출" xfId="1925"/>
    <cellStyle name="1_tree_단위수량산출_1" xfId="1926"/>
    <cellStyle name="1_tree_단위수량산출_단위수량" xfId="1927"/>
    <cellStyle name="1_tree_단위수량산출_단위수량1" xfId="1928"/>
    <cellStyle name="1_tree_단위수량산출_단위수량산출" xfId="1929"/>
    <cellStyle name="1_tree_단위수량산출_도곡단위수량" xfId="1930"/>
    <cellStyle name="1_tree_단위수량산출_수량산출서-11.25" xfId="1931"/>
    <cellStyle name="1_tree_단위수량산출_수량산출서-11.25_단위수량" xfId="1932"/>
    <cellStyle name="1_tree_단위수량산출_수량산출서-11.25_단위수량1" xfId="1933"/>
    <cellStyle name="1_tree_단위수량산출_수량산출서-11.25_단위수량산출" xfId="1934"/>
    <cellStyle name="1_tree_단위수량산출_수량산출서-11.25_도곡단위수량" xfId="1935"/>
    <cellStyle name="1_tree_단위수량산출_수량산출서-11.25_철거단위수량" xfId="1936"/>
    <cellStyle name="1_tree_단위수량산출_수량산출서-11.25_한수단위수량" xfId="1937"/>
    <cellStyle name="1_tree_단위수량산출_수량산출서-1201" xfId="1938"/>
    <cellStyle name="1_tree_단위수량산출_수량산출서-1201_단위수량" xfId="1939"/>
    <cellStyle name="1_tree_단위수량산출_수량산출서-1201_단위수량1" xfId="1940"/>
    <cellStyle name="1_tree_단위수량산출_수량산출서-1201_단위수량산출" xfId="1941"/>
    <cellStyle name="1_tree_단위수량산출_수량산출서-1201_도곡단위수량" xfId="1942"/>
    <cellStyle name="1_tree_단위수량산출_수량산출서-1201_철거단위수량" xfId="1943"/>
    <cellStyle name="1_tree_단위수량산출_수량산출서-1201_한수단위수량" xfId="1944"/>
    <cellStyle name="1_tree_단위수량산출_시설물단위수량" xfId="1945"/>
    <cellStyle name="1_tree_단위수량산출_시설물단위수량1" xfId="1946"/>
    <cellStyle name="1_tree_단위수량산출_시설물단위수량1_시설물단위수량" xfId="1947"/>
    <cellStyle name="1_tree_단위수량산출_오창수량산출서" xfId="1948"/>
    <cellStyle name="1_tree_단위수량산출_오창수량산출서_단위수량" xfId="1949"/>
    <cellStyle name="1_tree_단위수량산출_오창수량산출서_단위수량1" xfId="1950"/>
    <cellStyle name="1_tree_단위수량산출_오창수량산출서_단위수량산출" xfId="1951"/>
    <cellStyle name="1_tree_단위수량산출_오창수량산출서_도곡단위수량" xfId="1952"/>
    <cellStyle name="1_tree_단위수량산출_오창수량산출서_수량산출서-11.25" xfId="1953"/>
    <cellStyle name="1_tree_단위수량산출_오창수량산출서_수량산출서-11.25_단위수량" xfId="1954"/>
    <cellStyle name="1_tree_단위수량산출_오창수량산출서_수량산출서-11.25_단위수량1" xfId="1955"/>
    <cellStyle name="1_tree_단위수량산출_오창수량산출서_수량산출서-11.25_단위수량산출" xfId="1956"/>
    <cellStyle name="1_tree_단위수량산출_오창수량산출서_수량산출서-11.25_도곡단위수량" xfId="1957"/>
    <cellStyle name="1_tree_단위수량산출_오창수량산출서_수량산출서-11.25_철거단위수량" xfId="1958"/>
    <cellStyle name="1_tree_단위수량산출_오창수량산출서_수량산출서-11.25_한수단위수량" xfId="1959"/>
    <cellStyle name="1_tree_단위수량산출_오창수량산출서_수량산출서-1201" xfId="1960"/>
    <cellStyle name="1_tree_단위수량산출_오창수량산출서_수량산출서-1201_단위수량" xfId="1961"/>
    <cellStyle name="1_tree_단위수량산출_오창수량산출서_수량산출서-1201_단위수량1" xfId="1962"/>
    <cellStyle name="1_tree_단위수량산출_오창수량산출서_수량산출서-1201_단위수량산출" xfId="1963"/>
    <cellStyle name="1_tree_단위수량산출_오창수량산출서_수량산출서-1201_도곡단위수량" xfId="1964"/>
    <cellStyle name="1_tree_단위수량산출_오창수량산출서_수량산출서-1201_철거단위수량" xfId="1965"/>
    <cellStyle name="1_tree_단위수량산출_오창수량산출서_수량산출서-1201_한수단위수량" xfId="1966"/>
    <cellStyle name="1_tree_단위수량산출_오창수량산출서_시설물단위수량" xfId="1967"/>
    <cellStyle name="1_tree_단위수량산출_오창수량산출서_시설물단위수량1" xfId="1968"/>
    <cellStyle name="1_tree_단위수량산출_오창수량산출서_시설물단위수량1_시설물단위수량" xfId="1969"/>
    <cellStyle name="1_tree_단위수량산출_오창수량산출서_철거단위수량" xfId="1970"/>
    <cellStyle name="1_tree_단위수량산출_오창수량산출서_한수단위수량" xfId="1971"/>
    <cellStyle name="1_tree_단위수량산출_철거단위수량" xfId="1972"/>
    <cellStyle name="1_tree_단위수량산출_한수단위수량" xfId="1973"/>
    <cellStyle name="1_tree_단위수량산출1" xfId="1974"/>
    <cellStyle name="1_tree_단위수량산출-1" xfId="1975"/>
    <cellStyle name="1_tree_단위수량산출1_단위수량" xfId="1976"/>
    <cellStyle name="1_tree_단위수량산출-1_단위수량" xfId="1977"/>
    <cellStyle name="1_tree_단위수량산출1_단위수량1" xfId="1978"/>
    <cellStyle name="1_tree_단위수량산출-1_단위수량1" xfId="1979"/>
    <cellStyle name="1_tree_단위수량산출1_단위수량산출" xfId="1980"/>
    <cellStyle name="1_tree_단위수량산출-1_단위수량산출" xfId="1981"/>
    <cellStyle name="1_tree_단위수량산출1_도곡단위수량" xfId="1982"/>
    <cellStyle name="1_tree_단위수량산출-1_도곡단위수량" xfId="1983"/>
    <cellStyle name="1_tree_단위수량산출1_수량산출서-11.25" xfId="1984"/>
    <cellStyle name="1_tree_단위수량산출-1_수량산출서-11.25" xfId="1985"/>
    <cellStyle name="1_tree_단위수량산출1_수량산출서-11.25_단위수량" xfId="1986"/>
    <cellStyle name="1_tree_단위수량산출-1_수량산출서-11.25_단위수량" xfId="1987"/>
    <cellStyle name="1_tree_단위수량산출1_수량산출서-11.25_단위수량1" xfId="1988"/>
    <cellStyle name="1_tree_단위수량산출-1_수량산출서-11.25_단위수량1" xfId="1989"/>
    <cellStyle name="1_tree_단위수량산출1_수량산출서-11.25_단위수량산출" xfId="1990"/>
    <cellStyle name="1_tree_단위수량산출-1_수량산출서-11.25_단위수량산출" xfId="1991"/>
    <cellStyle name="1_tree_단위수량산출1_수량산출서-11.25_도곡단위수량" xfId="1992"/>
    <cellStyle name="1_tree_단위수량산출-1_수량산출서-11.25_도곡단위수량" xfId="1993"/>
    <cellStyle name="1_tree_단위수량산출1_수량산출서-11.25_철거단위수량" xfId="1994"/>
    <cellStyle name="1_tree_단위수량산출-1_수량산출서-11.25_철거단위수량" xfId="1995"/>
    <cellStyle name="1_tree_단위수량산출1_수량산출서-11.25_한수단위수량" xfId="1996"/>
    <cellStyle name="1_tree_단위수량산출-1_수량산출서-11.25_한수단위수량" xfId="1997"/>
    <cellStyle name="1_tree_단위수량산출1_수량산출서-1201" xfId="1998"/>
    <cellStyle name="1_tree_단위수량산출-1_수량산출서-1201" xfId="1999"/>
    <cellStyle name="1_tree_단위수량산출1_수량산출서-1201_단위수량" xfId="2000"/>
    <cellStyle name="1_tree_단위수량산출-1_수량산출서-1201_단위수량" xfId="2001"/>
    <cellStyle name="1_tree_단위수량산출1_수량산출서-1201_단위수량1" xfId="2002"/>
    <cellStyle name="1_tree_단위수량산출-1_수량산출서-1201_단위수량1" xfId="2003"/>
    <cellStyle name="1_tree_단위수량산출1_수량산출서-1201_단위수량산출" xfId="2004"/>
    <cellStyle name="1_tree_단위수량산출-1_수량산출서-1201_단위수량산출" xfId="2005"/>
    <cellStyle name="1_tree_단위수량산출1_수량산출서-1201_도곡단위수량" xfId="2006"/>
    <cellStyle name="1_tree_단위수량산출-1_수량산출서-1201_도곡단위수량" xfId="2007"/>
    <cellStyle name="1_tree_단위수량산출1_수량산출서-1201_철거단위수량" xfId="2008"/>
    <cellStyle name="1_tree_단위수량산출-1_수량산출서-1201_철거단위수량" xfId="2009"/>
    <cellStyle name="1_tree_단위수량산출1_수량산출서-1201_한수단위수량" xfId="2010"/>
    <cellStyle name="1_tree_단위수량산출-1_수량산출서-1201_한수단위수량" xfId="2011"/>
    <cellStyle name="1_tree_단위수량산출1_시설물단위수량" xfId="2012"/>
    <cellStyle name="1_tree_단위수량산출-1_시설물단위수량" xfId="2013"/>
    <cellStyle name="1_tree_단위수량산출1_시설물단위수량1" xfId="2014"/>
    <cellStyle name="1_tree_단위수량산출-1_시설물단위수량1" xfId="2015"/>
    <cellStyle name="1_tree_단위수량산출1_시설물단위수량1_시설물단위수량" xfId="2016"/>
    <cellStyle name="1_tree_단위수량산출-1_시설물단위수량1_시설물단위수량" xfId="2017"/>
    <cellStyle name="1_tree_단위수량산출1_오창수량산출서" xfId="2018"/>
    <cellStyle name="1_tree_단위수량산출-1_오창수량산출서" xfId="2019"/>
    <cellStyle name="1_tree_단위수량산출1_오창수량산출서_단위수량" xfId="2020"/>
    <cellStyle name="1_tree_단위수량산출-1_오창수량산출서_단위수량" xfId="2021"/>
    <cellStyle name="1_tree_단위수량산출1_오창수량산출서_단위수량1" xfId="2022"/>
    <cellStyle name="1_tree_단위수량산출-1_오창수량산출서_단위수량1" xfId="2023"/>
    <cellStyle name="1_tree_단위수량산출1_오창수량산출서_단위수량산출" xfId="2024"/>
    <cellStyle name="1_tree_단위수량산출-1_오창수량산출서_단위수량산출" xfId="2025"/>
    <cellStyle name="1_tree_단위수량산출1_오창수량산출서_도곡단위수량" xfId="2026"/>
    <cellStyle name="1_tree_단위수량산출-1_오창수량산출서_도곡단위수량" xfId="2027"/>
    <cellStyle name="1_tree_단위수량산출1_오창수량산출서_수량산출서-11.25" xfId="2028"/>
    <cellStyle name="1_tree_단위수량산출-1_오창수량산출서_수량산출서-11.25" xfId="2029"/>
    <cellStyle name="1_tree_단위수량산출1_오창수량산출서_수량산출서-11.25_단위수량" xfId="2030"/>
    <cellStyle name="1_tree_단위수량산출-1_오창수량산출서_수량산출서-11.25_단위수량" xfId="2031"/>
    <cellStyle name="1_tree_단위수량산출1_오창수량산출서_수량산출서-11.25_단위수량1" xfId="2032"/>
    <cellStyle name="1_tree_단위수량산출-1_오창수량산출서_수량산출서-11.25_단위수량1" xfId="2033"/>
    <cellStyle name="1_tree_단위수량산출1_오창수량산출서_수량산출서-11.25_단위수량산출" xfId="2034"/>
    <cellStyle name="1_tree_단위수량산출-1_오창수량산출서_수량산출서-11.25_단위수량산출" xfId="2035"/>
    <cellStyle name="1_tree_단위수량산출1_오창수량산출서_수량산출서-11.25_도곡단위수량" xfId="2036"/>
    <cellStyle name="1_tree_단위수량산출-1_오창수량산출서_수량산출서-11.25_도곡단위수량" xfId="2037"/>
    <cellStyle name="1_tree_단위수량산출1_오창수량산출서_수량산출서-11.25_철거단위수량" xfId="2038"/>
    <cellStyle name="1_tree_단위수량산출-1_오창수량산출서_수량산출서-11.25_철거단위수량" xfId="2039"/>
    <cellStyle name="1_tree_단위수량산출1_오창수량산출서_수량산출서-11.25_한수단위수량" xfId="2040"/>
    <cellStyle name="1_tree_단위수량산출-1_오창수량산출서_수량산출서-11.25_한수단위수량" xfId="2041"/>
    <cellStyle name="1_tree_단위수량산출1_오창수량산출서_수량산출서-1201" xfId="2042"/>
    <cellStyle name="1_tree_단위수량산출-1_오창수량산출서_수량산출서-1201" xfId="2043"/>
    <cellStyle name="1_tree_단위수량산출1_오창수량산출서_수량산출서-1201_단위수량" xfId="2044"/>
    <cellStyle name="1_tree_단위수량산출-1_오창수량산출서_수량산출서-1201_단위수량" xfId="2045"/>
    <cellStyle name="1_tree_단위수량산출1_오창수량산출서_수량산출서-1201_단위수량1" xfId="2046"/>
    <cellStyle name="1_tree_단위수량산출-1_오창수량산출서_수량산출서-1201_단위수량1" xfId="2047"/>
    <cellStyle name="1_tree_단위수량산출1_오창수량산출서_수량산출서-1201_단위수량산출" xfId="2048"/>
    <cellStyle name="1_tree_단위수량산출-1_오창수량산출서_수량산출서-1201_단위수량산출" xfId="2049"/>
    <cellStyle name="1_tree_단위수량산출1_오창수량산출서_수량산출서-1201_도곡단위수량" xfId="2050"/>
    <cellStyle name="1_tree_단위수량산출-1_오창수량산출서_수량산출서-1201_도곡단위수량" xfId="2051"/>
    <cellStyle name="1_tree_단위수량산출1_오창수량산출서_수량산출서-1201_철거단위수량" xfId="2052"/>
    <cellStyle name="1_tree_단위수량산출-1_오창수량산출서_수량산출서-1201_철거단위수량" xfId="2053"/>
    <cellStyle name="1_tree_단위수량산출1_오창수량산출서_수량산출서-1201_한수단위수량" xfId="2054"/>
    <cellStyle name="1_tree_단위수량산출-1_오창수량산출서_수량산출서-1201_한수단위수량" xfId="2055"/>
    <cellStyle name="1_tree_단위수량산출1_오창수량산출서_시설물단위수량" xfId="2056"/>
    <cellStyle name="1_tree_단위수량산출-1_오창수량산출서_시설물단위수량" xfId="2057"/>
    <cellStyle name="1_tree_단위수량산출1_오창수량산출서_시설물단위수량1" xfId="2058"/>
    <cellStyle name="1_tree_단위수량산출-1_오창수량산출서_시설물단위수량1" xfId="2059"/>
    <cellStyle name="1_tree_단위수량산출1_오창수량산출서_시설물단위수량1_시설물단위수량" xfId="2060"/>
    <cellStyle name="1_tree_단위수량산출-1_오창수량산출서_시설물단위수량1_시설물단위수량" xfId="2061"/>
    <cellStyle name="1_tree_단위수량산출1_오창수량산출서_철거단위수량" xfId="2062"/>
    <cellStyle name="1_tree_단위수량산출-1_오창수량산출서_철거단위수량" xfId="2063"/>
    <cellStyle name="1_tree_단위수량산출1_오창수량산출서_한수단위수량" xfId="2064"/>
    <cellStyle name="1_tree_단위수량산출-1_오창수량산출서_한수단위수량" xfId="2065"/>
    <cellStyle name="1_tree_단위수량산출1_철거단위수량" xfId="2066"/>
    <cellStyle name="1_tree_단위수량산출-1_철거단위수량" xfId="2067"/>
    <cellStyle name="1_tree_단위수량산출1_한수단위수량" xfId="2068"/>
    <cellStyle name="1_tree_단위수량산출-1_한수단위수량" xfId="2069"/>
    <cellStyle name="1_tree_단위수량산출2" xfId="2070"/>
    <cellStyle name="1_tree_단위수량산출2_단위수량" xfId="2071"/>
    <cellStyle name="1_tree_단위수량산출2_단위수량1" xfId="2072"/>
    <cellStyle name="1_tree_단위수량산출2_단위수량산출" xfId="2073"/>
    <cellStyle name="1_tree_단위수량산출2_도곡단위수량" xfId="2074"/>
    <cellStyle name="1_tree_단위수량산출2_수량산출서-11.25" xfId="2075"/>
    <cellStyle name="1_tree_단위수량산출2_수량산출서-11.25_단위수량" xfId="2076"/>
    <cellStyle name="1_tree_단위수량산출2_수량산출서-11.25_단위수량1" xfId="2077"/>
    <cellStyle name="1_tree_단위수량산출2_수량산출서-11.25_단위수량산출" xfId="2078"/>
    <cellStyle name="1_tree_단위수량산출2_수량산출서-11.25_도곡단위수량" xfId="2079"/>
    <cellStyle name="1_tree_단위수량산출2_수량산출서-11.25_철거단위수량" xfId="2080"/>
    <cellStyle name="1_tree_단위수량산출2_수량산출서-11.25_한수단위수량" xfId="2081"/>
    <cellStyle name="1_tree_단위수량산출2_수량산출서-1201" xfId="2082"/>
    <cellStyle name="1_tree_단위수량산출2_수량산출서-1201_단위수량" xfId="2083"/>
    <cellStyle name="1_tree_단위수량산출2_수량산출서-1201_단위수량1" xfId="2084"/>
    <cellStyle name="1_tree_단위수량산출2_수량산출서-1201_단위수량산출" xfId="2085"/>
    <cellStyle name="1_tree_단위수량산출2_수량산출서-1201_도곡단위수량" xfId="2086"/>
    <cellStyle name="1_tree_단위수량산출2_수량산출서-1201_철거단위수량" xfId="2087"/>
    <cellStyle name="1_tree_단위수량산출2_수량산출서-1201_한수단위수량" xfId="2088"/>
    <cellStyle name="1_tree_단위수량산출2_시설물단위수량" xfId="2089"/>
    <cellStyle name="1_tree_단위수량산출2_시설물단위수량1" xfId="2090"/>
    <cellStyle name="1_tree_단위수량산출2_시설물단위수량1_시설물단위수량" xfId="2091"/>
    <cellStyle name="1_tree_단위수량산출2_오창수량산출서" xfId="2092"/>
    <cellStyle name="1_tree_단위수량산출2_오창수량산출서_단위수량" xfId="2093"/>
    <cellStyle name="1_tree_단위수량산출2_오창수량산출서_단위수량1" xfId="2094"/>
    <cellStyle name="1_tree_단위수량산출2_오창수량산출서_단위수량산출" xfId="2095"/>
    <cellStyle name="1_tree_단위수량산출2_오창수량산출서_도곡단위수량" xfId="2096"/>
    <cellStyle name="1_tree_단위수량산출2_오창수량산출서_수량산출서-11.25" xfId="2097"/>
    <cellStyle name="1_tree_단위수량산출2_오창수량산출서_수량산출서-11.25_단위수량" xfId="2098"/>
    <cellStyle name="1_tree_단위수량산출2_오창수량산출서_수량산출서-11.25_단위수량1" xfId="2099"/>
    <cellStyle name="1_tree_단위수량산출2_오창수량산출서_수량산출서-11.25_단위수량산출" xfId="2100"/>
    <cellStyle name="1_tree_단위수량산출2_오창수량산출서_수량산출서-11.25_도곡단위수량" xfId="2101"/>
    <cellStyle name="1_tree_단위수량산출2_오창수량산출서_수량산출서-11.25_철거단위수량" xfId="2102"/>
    <cellStyle name="1_tree_단위수량산출2_오창수량산출서_수량산출서-11.25_한수단위수량" xfId="2103"/>
    <cellStyle name="1_tree_단위수량산출2_오창수량산출서_수량산출서-1201" xfId="2104"/>
    <cellStyle name="1_tree_단위수량산출2_오창수량산출서_수량산출서-1201_단위수량" xfId="2105"/>
    <cellStyle name="1_tree_단위수량산출2_오창수량산출서_수량산출서-1201_단위수량1" xfId="2106"/>
    <cellStyle name="1_tree_단위수량산출2_오창수량산출서_수량산출서-1201_단위수량산출" xfId="2107"/>
    <cellStyle name="1_tree_단위수량산출2_오창수량산출서_수량산출서-1201_도곡단위수량" xfId="2108"/>
    <cellStyle name="1_tree_단위수량산출2_오창수량산출서_수량산출서-1201_철거단위수량" xfId="2109"/>
    <cellStyle name="1_tree_단위수량산출2_오창수량산출서_수량산출서-1201_한수단위수량" xfId="2110"/>
    <cellStyle name="1_tree_단위수량산출2_오창수량산출서_시설물단위수량" xfId="2111"/>
    <cellStyle name="1_tree_단위수량산출2_오창수량산출서_시설물단위수량1" xfId="2112"/>
    <cellStyle name="1_tree_단위수량산출2_오창수량산출서_시설물단위수량1_시설물단위수량" xfId="2113"/>
    <cellStyle name="1_tree_단위수량산출2_오창수량산출서_철거단위수량" xfId="2114"/>
    <cellStyle name="1_tree_단위수량산출2_오창수량산출서_한수단위수량" xfId="2115"/>
    <cellStyle name="1_tree_단위수량산출2_철거단위수량" xfId="2116"/>
    <cellStyle name="1_tree_단위수량산출2_한수단위수량" xfId="2117"/>
    <cellStyle name="1_tree_단위수량산출-개군" xfId="2118"/>
    <cellStyle name="1_tree_단위수량산출-경북기계" xfId="2119"/>
    <cellStyle name="1_tree_단위수량산출-구로중" xfId="2120"/>
    <cellStyle name="1_tree_단위수량산출-구미1대" xfId="2121"/>
    <cellStyle name="1_tree_단위수량산출-동북" xfId="2122"/>
    <cellStyle name="1_tree_단위수량산출-모전초등" xfId="2123"/>
    <cellStyle name="1_tree_단위수량산출-문화" xfId="2124"/>
    <cellStyle name="1_tree_단위수량산출서-1공구" xfId="2125"/>
    <cellStyle name="1_tree_단위수량산출-서현" xfId="2126"/>
    <cellStyle name="1_tree_단위수량산출-송파중" xfId="2127"/>
    <cellStyle name="1_tree_단위수량산출-율면초등" xfId="2128"/>
    <cellStyle name="1_tree_단위수량산출-중원초등" xfId="2129"/>
    <cellStyle name="1_tree_단위수량산출-충남여고" xfId="2130"/>
    <cellStyle name="1_tree_단위수량산출-충주고" xfId="2131"/>
    <cellStyle name="1_tree_단위수량산출-홍산중" xfId="2132"/>
    <cellStyle name="1_tree_도곡단위수량" xfId="2133"/>
    <cellStyle name="1_tree_수량산출서-11.25" xfId="2134"/>
    <cellStyle name="1_tree_수량산출서-11.25_단위수량" xfId="2135"/>
    <cellStyle name="1_tree_수량산출서-11.25_단위수량1" xfId="2136"/>
    <cellStyle name="1_tree_수량산출서-11.25_단위수량산출" xfId="2137"/>
    <cellStyle name="1_tree_수량산출서-11.25_도곡단위수량" xfId="2138"/>
    <cellStyle name="1_tree_수량산출서-11.25_철거단위수량" xfId="2139"/>
    <cellStyle name="1_tree_수량산출서-11.25_한수단위수량" xfId="2140"/>
    <cellStyle name="1_tree_수량산출서-1201" xfId="2141"/>
    <cellStyle name="1_tree_수량산출서-1201_단위수량" xfId="2142"/>
    <cellStyle name="1_tree_수량산출서-1201_단위수량1" xfId="2143"/>
    <cellStyle name="1_tree_수량산출서-1201_단위수량산출" xfId="2144"/>
    <cellStyle name="1_tree_수량산출서-1201_도곡단위수량" xfId="2145"/>
    <cellStyle name="1_tree_수량산출서-1201_철거단위수량" xfId="2146"/>
    <cellStyle name="1_tree_수량산출서-1201_한수단위수량" xfId="2147"/>
    <cellStyle name="1_tree_수량산출서-최종" xfId="2148"/>
    <cellStyle name="1_tree_시설물단위수량" xfId="2149"/>
    <cellStyle name="1_tree_시설물단위수량1" xfId="2150"/>
    <cellStyle name="1_tree_시설물단위수량1_시설물단위수량" xfId="2151"/>
    <cellStyle name="1_tree_쌍용" xfId="2152"/>
    <cellStyle name="1_tree_쌍용_단위수량" xfId="2153"/>
    <cellStyle name="1_tree_쌍용_단위수량1" xfId="2154"/>
    <cellStyle name="1_tree_쌍용_단위수량산출" xfId="2155"/>
    <cellStyle name="1_tree_쌍용_도곡단위수량" xfId="2156"/>
    <cellStyle name="1_tree_쌍용_수량산출서-11.25" xfId="2157"/>
    <cellStyle name="1_tree_쌍용_수량산출서-11.25_단위수량" xfId="2158"/>
    <cellStyle name="1_tree_쌍용_수량산출서-11.25_단위수량1" xfId="2159"/>
    <cellStyle name="1_tree_쌍용_수량산출서-11.25_단위수량산출" xfId="2160"/>
    <cellStyle name="1_tree_쌍용_수량산출서-11.25_도곡단위수량" xfId="2161"/>
    <cellStyle name="1_tree_쌍용_수량산출서-11.25_철거단위수량" xfId="2162"/>
    <cellStyle name="1_tree_쌍용_수량산출서-11.25_한수단위수량" xfId="2163"/>
    <cellStyle name="1_tree_쌍용_수량산출서-1201" xfId="2164"/>
    <cellStyle name="1_tree_쌍용_수량산출서-1201_단위수량" xfId="2165"/>
    <cellStyle name="1_tree_쌍용_수량산출서-1201_단위수량1" xfId="2166"/>
    <cellStyle name="1_tree_쌍용_수량산출서-1201_단위수량산출" xfId="2167"/>
    <cellStyle name="1_tree_쌍용_수량산출서-1201_도곡단위수량" xfId="2168"/>
    <cellStyle name="1_tree_쌍용_수량산출서-1201_철거단위수량" xfId="2169"/>
    <cellStyle name="1_tree_쌍용_수량산출서-1201_한수단위수량" xfId="2170"/>
    <cellStyle name="1_tree_쌍용_시설물단위수량" xfId="2171"/>
    <cellStyle name="1_tree_쌍용_시설물단위수량1" xfId="2172"/>
    <cellStyle name="1_tree_쌍용_시설물단위수량1_시설물단위수량" xfId="2173"/>
    <cellStyle name="1_tree_쌍용_오창수량산출서" xfId="2174"/>
    <cellStyle name="1_tree_쌍용_오창수량산출서_단위수량" xfId="2175"/>
    <cellStyle name="1_tree_쌍용_오창수량산출서_단위수량1" xfId="2176"/>
    <cellStyle name="1_tree_쌍용_오창수량산출서_단위수량산출" xfId="2177"/>
    <cellStyle name="1_tree_쌍용_오창수량산출서_도곡단위수량" xfId="2178"/>
    <cellStyle name="1_tree_쌍용_오창수량산출서_수량산출서-11.25" xfId="2179"/>
    <cellStyle name="1_tree_쌍용_오창수량산출서_수량산출서-11.25_단위수량" xfId="2180"/>
    <cellStyle name="1_tree_쌍용_오창수량산출서_수량산출서-11.25_단위수량1" xfId="2181"/>
    <cellStyle name="1_tree_쌍용_오창수량산출서_수량산출서-11.25_단위수량산출" xfId="2182"/>
    <cellStyle name="1_tree_쌍용_오창수량산출서_수량산출서-11.25_도곡단위수량" xfId="2183"/>
    <cellStyle name="1_tree_쌍용_오창수량산출서_수량산출서-11.25_철거단위수량" xfId="2184"/>
    <cellStyle name="1_tree_쌍용_오창수량산출서_수량산출서-11.25_한수단위수량" xfId="2185"/>
    <cellStyle name="1_tree_쌍용_오창수량산출서_수량산출서-1201" xfId="2186"/>
    <cellStyle name="1_tree_쌍용_오창수량산출서_수량산출서-1201_단위수량" xfId="2187"/>
    <cellStyle name="1_tree_쌍용_오창수량산출서_수량산출서-1201_단위수량1" xfId="2188"/>
    <cellStyle name="1_tree_쌍용_오창수량산출서_수량산출서-1201_단위수량산출" xfId="2189"/>
    <cellStyle name="1_tree_쌍용_오창수량산출서_수량산출서-1201_도곡단위수량" xfId="2190"/>
    <cellStyle name="1_tree_쌍용_오창수량산출서_수량산출서-1201_철거단위수량" xfId="2191"/>
    <cellStyle name="1_tree_쌍용_오창수량산출서_수량산출서-1201_한수단위수량" xfId="2192"/>
    <cellStyle name="1_tree_쌍용_오창수량산출서_시설물단위수량" xfId="2193"/>
    <cellStyle name="1_tree_쌍용_오창수량산출서_시설물단위수량1" xfId="2194"/>
    <cellStyle name="1_tree_쌍용_오창수량산출서_시설물단위수량1_시설물단위수량" xfId="2195"/>
    <cellStyle name="1_tree_쌍용_오창수량산출서_철거단위수량" xfId="2196"/>
    <cellStyle name="1_tree_쌍용_오창수량산출서_한수단위수량" xfId="2197"/>
    <cellStyle name="1_tree_쌍용_철거단위수량" xfId="2198"/>
    <cellStyle name="1_tree_쌍용_한수단위수량" xfId="2199"/>
    <cellStyle name="1_tree_안동수량산출" xfId="2200"/>
    <cellStyle name="1_tree_안동수량산출최종" xfId="2201"/>
    <cellStyle name="1_tree_오창수량산출서" xfId="2202"/>
    <cellStyle name="1_tree_오창수량산출서_단위수량" xfId="2203"/>
    <cellStyle name="1_tree_오창수량산출서_단위수량1" xfId="2204"/>
    <cellStyle name="1_tree_오창수량산출서_단위수량산출" xfId="2205"/>
    <cellStyle name="1_tree_오창수량산출서_도곡단위수량" xfId="2206"/>
    <cellStyle name="1_tree_오창수량산출서_수량산출서-11.25" xfId="2207"/>
    <cellStyle name="1_tree_오창수량산출서_수량산출서-11.25_단위수량" xfId="2208"/>
    <cellStyle name="1_tree_오창수량산출서_수량산출서-11.25_단위수량1" xfId="2209"/>
    <cellStyle name="1_tree_오창수량산출서_수량산출서-11.25_단위수량산출" xfId="2210"/>
    <cellStyle name="1_tree_오창수량산출서_수량산출서-11.25_도곡단위수량" xfId="2211"/>
    <cellStyle name="1_tree_오창수량산출서_수량산출서-11.25_철거단위수량" xfId="2212"/>
    <cellStyle name="1_tree_오창수량산출서_수량산출서-11.25_한수단위수량" xfId="2213"/>
    <cellStyle name="1_tree_오창수량산출서_수량산출서-1201" xfId="2214"/>
    <cellStyle name="1_tree_오창수량산출서_수량산출서-1201_단위수량" xfId="2215"/>
    <cellStyle name="1_tree_오창수량산출서_수량산출서-1201_단위수량1" xfId="2216"/>
    <cellStyle name="1_tree_오창수량산출서_수량산출서-1201_단위수량산출" xfId="2217"/>
    <cellStyle name="1_tree_오창수량산출서_수량산출서-1201_도곡단위수량" xfId="2218"/>
    <cellStyle name="1_tree_오창수량산출서_수량산출서-1201_철거단위수량" xfId="2219"/>
    <cellStyle name="1_tree_오창수량산출서_수량산출서-1201_한수단위수량" xfId="2220"/>
    <cellStyle name="1_tree_오창수량산출서_시설물단위수량" xfId="2221"/>
    <cellStyle name="1_tree_오창수량산출서_시설물단위수량1" xfId="2222"/>
    <cellStyle name="1_tree_오창수량산출서_시설물단위수량1_시설물단위수량" xfId="2223"/>
    <cellStyle name="1_tree_오창수량산출서_철거단위수량" xfId="2224"/>
    <cellStyle name="1_tree_오창수량산출서_한수단위수량" xfId="2225"/>
    <cellStyle name="1_tree_운동장단위수량" xfId="2226"/>
    <cellStyle name="1_tree_운동장단위수량-제일" xfId="2227"/>
    <cellStyle name="1_tree_은파단위수량" xfId="2228"/>
    <cellStyle name="1_tree_은파단위수량_단위수량" xfId="2229"/>
    <cellStyle name="1_tree_은파단위수량_단위수량1" xfId="2230"/>
    <cellStyle name="1_tree_은파단위수량_단위수량산출" xfId="2231"/>
    <cellStyle name="1_tree_은파단위수량_도곡단위수량" xfId="2232"/>
    <cellStyle name="1_tree_은파단위수량_수량산출서-11.25" xfId="2233"/>
    <cellStyle name="1_tree_은파단위수량_수량산출서-11.25_단위수량" xfId="2234"/>
    <cellStyle name="1_tree_은파단위수량_수량산출서-11.25_단위수량1" xfId="2235"/>
    <cellStyle name="1_tree_은파단위수량_수량산출서-11.25_단위수량산출" xfId="2236"/>
    <cellStyle name="1_tree_은파단위수량_수량산출서-11.25_도곡단위수량" xfId="2237"/>
    <cellStyle name="1_tree_은파단위수량_수량산출서-11.25_철거단위수량" xfId="2238"/>
    <cellStyle name="1_tree_은파단위수량_수량산출서-11.25_한수단위수량" xfId="2239"/>
    <cellStyle name="1_tree_은파단위수량_수량산출서-1201" xfId="2240"/>
    <cellStyle name="1_tree_은파단위수량_수량산출서-1201_단위수량" xfId="2241"/>
    <cellStyle name="1_tree_은파단위수량_수량산출서-1201_단위수량1" xfId="2242"/>
    <cellStyle name="1_tree_은파단위수량_수량산출서-1201_단위수량산출" xfId="2243"/>
    <cellStyle name="1_tree_은파단위수량_수량산출서-1201_도곡단위수량" xfId="2244"/>
    <cellStyle name="1_tree_은파단위수량_수량산출서-1201_철거단위수량" xfId="2245"/>
    <cellStyle name="1_tree_은파단위수량_수량산출서-1201_한수단위수량" xfId="2246"/>
    <cellStyle name="1_tree_은파단위수량_시설물단위수량" xfId="2247"/>
    <cellStyle name="1_tree_은파단위수량_시설물단위수량1" xfId="2248"/>
    <cellStyle name="1_tree_은파단위수량_시설물단위수량1_시설물단위수량" xfId="2249"/>
    <cellStyle name="1_tree_은파단위수량_오창수량산출서" xfId="2250"/>
    <cellStyle name="1_tree_은파단위수량_오창수량산출서_단위수량" xfId="2251"/>
    <cellStyle name="1_tree_은파단위수량_오창수량산출서_단위수량1" xfId="2252"/>
    <cellStyle name="1_tree_은파단위수량_오창수량산출서_단위수량산출" xfId="2253"/>
    <cellStyle name="1_tree_은파단위수량_오창수량산출서_도곡단위수량" xfId="2254"/>
    <cellStyle name="1_tree_은파단위수량_오창수량산출서_수량산출서-11.25" xfId="2255"/>
    <cellStyle name="1_tree_은파단위수량_오창수량산출서_수량산출서-11.25_단위수량" xfId="2256"/>
    <cellStyle name="1_tree_은파단위수량_오창수량산출서_수량산출서-11.25_단위수량1" xfId="2257"/>
    <cellStyle name="1_tree_은파단위수량_오창수량산출서_수량산출서-11.25_단위수량산출" xfId="2258"/>
    <cellStyle name="1_tree_은파단위수량_오창수량산출서_수량산출서-11.25_도곡단위수량" xfId="2259"/>
    <cellStyle name="1_tree_은파단위수량_오창수량산출서_수량산출서-11.25_철거단위수량" xfId="2260"/>
    <cellStyle name="1_tree_은파단위수량_오창수량산출서_수량산출서-11.25_한수단위수량" xfId="2261"/>
    <cellStyle name="1_tree_은파단위수량_오창수량산출서_수량산출서-1201" xfId="2262"/>
    <cellStyle name="1_tree_은파단위수량_오창수량산출서_수량산출서-1201_단위수량" xfId="2263"/>
    <cellStyle name="1_tree_은파단위수량_오창수량산출서_수량산출서-1201_단위수량1" xfId="2264"/>
    <cellStyle name="1_tree_은파단위수량_오창수량산출서_수량산출서-1201_단위수량산출" xfId="2265"/>
    <cellStyle name="1_tree_은파단위수량_오창수량산출서_수량산출서-1201_도곡단위수량" xfId="2266"/>
    <cellStyle name="1_tree_은파단위수량_오창수량산출서_수량산출서-1201_철거단위수량" xfId="2267"/>
    <cellStyle name="1_tree_은파단위수량_오창수량산출서_수량산출서-1201_한수단위수량" xfId="2268"/>
    <cellStyle name="1_tree_은파단위수량_오창수량산출서_시설물단위수량" xfId="2269"/>
    <cellStyle name="1_tree_은파단위수량_오창수량산출서_시설물단위수량1" xfId="2270"/>
    <cellStyle name="1_tree_은파단위수량_오창수량산출서_시설물단위수량1_시설물단위수량" xfId="2271"/>
    <cellStyle name="1_tree_은파단위수량_오창수량산출서_철거단위수량" xfId="2272"/>
    <cellStyle name="1_tree_은파단위수량_오창수량산출서_한수단위수량" xfId="2273"/>
    <cellStyle name="1_tree_은파단위수량_철거단위수량" xfId="2274"/>
    <cellStyle name="1_tree_은파단위수량_한수단위수량" xfId="2275"/>
    <cellStyle name="1_tree_조경포장,관로시설" xfId="2276"/>
    <cellStyle name="1_tree_조경포장,관로시설_단위수량" xfId="2277"/>
    <cellStyle name="1_tree_조경포장,관로시설_단위수량1" xfId="2278"/>
    <cellStyle name="1_tree_조경포장,관로시설_단위수량산출" xfId="2279"/>
    <cellStyle name="1_tree_조경포장,관로시설_도곡단위수량" xfId="2280"/>
    <cellStyle name="1_tree_조경포장,관로시설_수량산출서-11.25" xfId="2281"/>
    <cellStyle name="1_tree_조경포장,관로시설_수량산출서-11.25_단위수량" xfId="2282"/>
    <cellStyle name="1_tree_조경포장,관로시설_수량산출서-11.25_단위수량1" xfId="2283"/>
    <cellStyle name="1_tree_조경포장,관로시설_수량산출서-11.25_단위수량산출" xfId="2284"/>
    <cellStyle name="1_tree_조경포장,관로시설_수량산출서-11.25_도곡단위수량" xfId="2285"/>
    <cellStyle name="1_tree_조경포장,관로시설_수량산출서-11.25_철거단위수량" xfId="2286"/>
    <cellStyle name="1_tree_조경포장,관로시설_수량산출서-11.25_한수단위수량" xfId="2287"/>
    <cellStyle name="1_tree_조경포장,관로시설_수량산출서-1201" xfId="2288"/>
    <cellStyle name="1_tree_조경포장,관로시설_수량산출서-1201_단위수량" xfId="2289"/>
    <cellStyle name="1_tree_조경포장,관로시설_수량산출서-1201_단위수량1" xfId="2290"/>
    <cellStyle name="1_tree_조경포장,관로시설_수량산출서-1201_단위수량산출" xfId="2291"/>
    <cellStyle name="1_tree_조경포장,관로시설_수량산출서-1201_도곡단위수량" xfId="2292"/>
    <cellStyle name="1_tree_조경포장,관로시설_수량산출서-1201_철거단위수량" xfId="2293"/>
    <cellStyle name="1_tree_조경포장,관로시설_수량산출서-1201_한수단위수량" xfId="2294"/>
    <cellStyle name="1_tree_조경포장,관로시설_시설물단위수량" xfId="2295"/>
    <cellStyle name="1_tree_조경포장,관로시설_시설물단위수량1" xfId="2296"/>
    <cellStyle name="1_tree_조경포장,관로시설_시설물단위수량1_시설물단위수량" xfId="2297"/>
    <cellStyle name="1_tree_조경포장,관로시설_오창수량산출서" xfId="2298"/>
    <cellStyle name="1_tree_조경포장,관로시설_오창수량산출서_단위수량" xfId="2299"/>
    <cellStyle name="1_tree_조경포장,관로시설_오창수량산출서_단위수량1" xfId="2300"/>
    <cellStyle name="1_tree_조경포장,관로시설_오창수량산출서_단위수량산출" xfId="2301"/>
    <cellStyle name="1_tree_조경포장,관로시설_오창수량산출서_도곡단위수량" xfId="2302"/>
    <cellStyle name="1_tree_조경포장,관로시설_오창수량산출서_수량산출서-11.25" xfId="2303"/>
    <cellStyle name="1_tree_조경포장,관로시설_오창수량산출서_수량산출서-11.25_단위수량" xfId="2304"/>
    <cellStyle name="1_tree_조경포장,관로시설_오창수량산출서_수량산출서-11.25_단위수량1" xfId="2305"/>
    <cellStyle name="1_tree_조경포장,관로시설_오창수량산출서_수량산출서-11.25_단위수량산출" xfId="2306"/>
    <cellStyle name="1_tree_조경포장,관로시설_오창수량산출서_수량산출서-11.25_도곡단위수량" xfId="2307"/>
    <cellStyle name="1_tree_조경포장,관로시설_오창수량산출서_수량산출서-11.25_철거단위수량" xfId="2308"/>
    <cellStyle name="1_tree_조경포장,관로시설_오창수량산출서_수량산출서-11.25_한수단위수량" xfId="2309"/>
    <cellStyle name="1_tree_조경포장,관로시설_오창수량산출서_수량산출서-1201" xfId="2310"/>
    <cellStyle name="1_tree_조경포장,관로시설_오창수량산출서_수량산출서-1201_단위수량" xfId="2311"/>
    <cellStyle name="1_tree_조경포장,관로시설_오창수량산출서_수량산출서-1201_단위수량1" xfId="2312"/>
    <cellStyle name="1_tree_조경포장,관로시설_오창수량산출서_수량산출서-1201_단위수량산출" xfId="2313"/>
    <cellStyle name="1_tree_조경포장,관로시설_오창수량산출서_수량산출서-1201_도곡단위수량" xfId="2314"/>
    <cellStyle name="1_tree_조경포장,관로시설_오창수량산출서_수량산출서-1201_철거단위수량" xfId="2315"/>
    <cellStyle name="1_tree_조경포장,관로시설_오창수량산출서_수량산출서-1201_한수단위수량" xfId="2316"/>
    <cellStyle name="1_tree_조경포장,관로시설_오창수량산출서_시설물단위수량" xfId="2317"/>
    <cellStyle name="1_tree_조경포장,관로시설_오창수량산출서_시설물단위수량1" xfId="2318"/>
    <cellStyle name="1_tree_조경포장,관로시설_오창수량산출서_시설물단위수량1_시설물단위수량" xfId="2319"/>
    <cellStyle name="1_tree_조경포장,관로시설_오창수량산출서_철거단위수량" xfId="2320"/>
    <cellStyle name="1_tree_조경포장,관로시설_오창수량산출서_한수단위수량" xfId="2321"/>
    <cellStyle name="1_tree_조경포장,관로시설_철거단위수량" xfId="2322"/>
    <cellStyle name="1_tree_조경포장,관로시설_한수단위수량" xfId="2323"/>
    <cellStyle name="1_tree_철거단위수량" xfId="2324"/>
    <cellStyle name="1_tree_총괄" xfId="2325"/>
    <cellStyle name="1_tree_충남대단위수량" xfId="2326"/>
    <cellStyle name="1_tree_터미널1" xfId="2327"/>
    <cellStyle name="1_tree_한수단위수량" xfId="2328"/>
    <cellStyle name="1_tree_한풍집계" xfId="2329"/>
    <cellStyle name="1_tree_한풍집계_터미널1" xfId="2330"/>
    <cellStyle name="1_tree_휴게시설" xfId="2331"/>
    <cellStyle name="1_tree_휴게시설_단위수량" xfId="2332"/>
    <cellStyle name="1_tree_휴게시설_단위수량1" xfId="2333"/>
    <cellStyle name="1_tree_휴게시설_단위수량산출" xfId="2334"/>
    <cellStyle name="1_tree_휴게시설_도곡단위수량" xfId="2335"/>
    <cellStyle name="1_tree_휴게시설_수량산출서-11.25" xfId="2336"/>
    <cellStyle name="1_tree_휴게시설_수량산출서-11.25_단위수량" xfId="2337"/>
    <cellStyle name="1_tree_휴게시설_수량산출서-11.25_단위수량1" xfId="2338"/>
    <cellStyle name="1_tree_휴게시설_수량산출서-11.25_단위수량산출" xfId="2339"/>
    <cellStyle name="1_tree_휴게시설_수량산출서-11.25_도곡단위수량" xfId="2340"/>
    <cellStyle name="1_tree_휴게시설_수량산출서-11.25_철거단위수량" xfId="2341"/>
    <cellStyle name="1_tree_휴게시설_수량산출서-11.25_한수단위수량" xfId="2342"/>
    <cellStyle name="1_tree_휴게시설_수량산출서-1201" xfId="2343"/>
    <cellStyle name="1_tree_휴게시설_수량산출서-1201_단위수량" xfId="2344"/>
    <cellStyle name="1_tree_휴게시설_수량산출서-1201_단위수량1" xfId="2345"/>
    <cellStyle name="1_tree_휴게시설_수량산출서-1201_단위수량산출" xfId="2346"/>
    <cellStyle name="1_tree_휴게시설_수량산출서-1201_도곡단위수량" xfId="2347"/>
    <cellStyle name="1_tree_휴게시설_수량산출서-1201_철거단위수량" xfId="2348"/>
    <cellStyle name="1_tree_휴게시설_수량산출서-1201_한수단위수량" xfId="2349"/>
    <cellStyle name="1_tree_휴게시설_시설물단위수량" xfId="2350"/>
    <cellStyle name="1_tree_휴게시설_시설물단위수량1" xfId="2351"/>
    <cellStyle name="1_tree_휴게시설_시설물단위수량1_시설물단위수량" xfId="2352"/>
    <cellStyle name="1_tree_휴게시설_오창수량산출서" xfId="2353"/>
    <cellStyle name="1_tree_휴게시설_오창수량산출서_단위수량" xfId="2354"/>
    <cellStyle name="1_tree_휴게시설_오창수량산출서_단위수량1" xfId="2355"/>
    <cellStyle name="1_tree_휴게시설_오창수량산출서_단위수량산출" xfId="2356"/>
    <cellStyle name="1_tree_휴게시설_오창수량산출서_도곡단위수량" xfId="2357"/>
    <cellStyle name="1_tree_휴게시설_오창수량산출서_수량산출서-11.25" xfId="2358"/>
    <cellStyle name="1_tree_휴게시설_오창수량산출서_수량산출서-11.25_단위수량" xfId="2359"/>
    <cellStyle name="1_tree_휴게시설_오창수량산출서_수량산출서-11.25_단위수량1" xfId="2360"/>
    <cellStyle name="1_tree_휴게시설_오창수량산출서_수량산출서-11.25_단위수량산출" xfId="2361"/>
    <cellStyle name="1_tree_휴게시설_오창수량산출서_수량산출서-11.25_도곡단위수량" xfId="2362"/>
    <cellStyle name="1_tree_휴게시설_오창수량산출서_수량산출서-11.25_철거단위수량" xfId="2363"/>
    <cellStyle name="1_tree_휴게시설_오창수량산출서_수량산출서-11.25_한수단위수량" xfId="2364"/>
    <cellStyle name="1_tree_휴게시설_오창수량산출서_수량산출서-1201" xfId="2365"/>
    <cellStyle name="1_tree_휴게시설_오창수량산출서_수량산출서-1201_단위수량" xfId="2366"/>
    <cellStyle name="1_tree_휴게시설_오창수량산출서_수량산출서-1201_단위수량1" xfId="2367"/>
    <cellStyle name="1_tree_휴게시설_오창수량산출서_수량산출서-1201_단위수량산출" xfId="2368"/>
    <cellStyle name="1_tree_휴게시설_오창수량산출서_수량산출서-1201_도곡단위수량" xfId="2369"/>
    <cellStyle name="1_tree_휴게시설_오창수량산출서_수량산출서-1201_철거단위수량" xfId="2370"/>
    <cellStyle name="1_tree_휴게시설_오창수량산출서_수량산출서-1201_한수단위수량" xfId="2371"/>
    <cellStyle name="1_tree_휴게시설_오창수량산출서_시설물단위수량" xfId="2372"/>
    <cellStyle name="1_tree_휴게시설_오창수량산출서_시설물단위수량1" xfId="2373"/>
    <cellStyle name="1_tree_휴게시설_오창수량산출서_시설물단위수량1_시설물단위수량" xfId="2374"/>
    <cellStyle name="1_tree_휴게시설_오창수량산출서_철거단위수량" xfId="2375"/>
    <cellStyle name="1_tree_휴게시설_오창수량산출서_한수단위수량" xfId="2376"/>
    <cellStyle name="1_tree_휴게시설_철거단위수량" xfId="2377"/>
    <cellStyle name="1_tree_휴게시설_한수단위수량" xfId="2378"/>
    <cellStyle name="11" xfId="2379"/>
    <cellStyle name="111" xfId="2380"/>
    <cellStyle name="¹e" xfId="2381"/>
    <cellStyle name="1월" xfId="2382"/>
    <cellStyle name="2" xfId="71"/>
    <cellStyle name="2)" xfId="2383"/>
    <cellStyle name="20% - Accent1" xfId="718"/>
    <cellStyle name="20% - Accent2" xfId="719"/>
    <cellStyle name="20% - Accent3" xfId="720"/>
    <cellStyle name="20% - Accent4" xfId="721"/>
    <cellStyle name="20% - Accent5" xfId="722"/>
    <cellStyle name="20% - Accent6" xfId="723"/>
    <cellStyle name="20% - 강조색1 10" xfId="72"/>
    <cellStyle name="20% - 강조색1 11" xfId="73"/>
    <cellStyle name="20% - 강조색1 12" xfId="74"/>
    <cellStyle name="20% - 강조색1 13" xfId="75"/>
    <cellStyle name="20% - 강조색1 14" xfId="76"/>
    <cellStyle name="20% - 강조색1 2" xfId="77"/>
    <cellStyle name="20% - 강조색1 3" xfId="78"/>
    <cellStyle name="20% - 강조색1 4" xfId="79"/>
    <cellStyle name="20% - 강조색1 5" xfId="80"/>
    <cellStyle name="20% - 강조색1 6" xfId="81"/>
    <cellStyle name="20% - 강조색1 7" xfId="82"/>
    <cellStyle name="20% - 강조색1 8" xfId="83"/>
    <cellStyle name="20% - 강조색1 9" xfId="84"/>
    <cellStyle name="20% - 강조색2 10" xfId="85"/>
    <cellStyle name="20% - 강조색2 11" xfId="86"/>
    <cellStyle name="20% - 강조색2 12" xfId="87"/>
    <cellStyle name="20% - 강조색2 13" xfId="88"/>
    <cellStyle name="20% - 강조색2 14" xfId="89"/>
    <cellStyle name="20% - 강조색2 2" xfId="90"/>
    <cellStyle name="20% - 강조색2 3" xfId="91"/>
    <cellStyle name="20% - 강조색2 4" xfId="92"/>
    <cellStyle name="20% - 강조색2 5" xfId="93"/>
    <cellStyle name="20% - 강조색2 6" xfId="94"/>
    <cellStyle name="20% - 강조색2 7" xfId="95"/>
    <cellStyle name="20% - 강조색2 8" xfId="96"/>
    <cellStyle name="20% - 강조색2 9" xfId="97"/>
    <cellStyle name="20% - 강조색3 10" xfId="98"/>
    <cellStyle name="20% - 강조색3 11" xfId="99"/>
    <cellStyle name="20% - 강조색3 12" xfId="100"/>
    <cellStyle name="20% - 강조색3 13" xfId="101"/>
    <cellStyle name="20% - 강조색3 14" xfId="102"/>
    <cellStyle name="20% - 강조색3 2" xfId="103"/>
    <cellStyle name="20% - 강조색3 3" xfId="104"/>
    <cellStyle name="20% - 강조색3 4" xfId="105"/>
    <cellStyle name="20% - 강조색3 5" xfId="106"/>
    <cellStyle name="20% - 강조색3 6" xfId="107"/>
    <cellStyle name="20% - 강조색3 7" xfId="108"/>
    <cellStyle name="20% - 강조색3 8" xfId="109"/>
    <cellStyle name="20% - 강조색3 9" xfId="110"/>
    <cellStyle name="20% - 강조색4 10" xfId="111"/>
    <cellStyle name="20% - 강조색4 11" xfId="112"/>
    <cellStyle name="20% - 강조색4 12" xfId="113"/>
    <cellStyle name="20% - 강조색4 13" xfId="114"/>
    <cellStyle name="20% - 강조색4 14" xfId="115"/>
    <cellStyle name="20% - 강조색4 2" xfId="116"/>
    <cellStyle name="20% - 강조색4 3" xfId="117"/>
    <cellStyle name="20% - 강조색4 4" xfId="118"/>
    <cellStyle name="20% - 강조색4 5" xfId="119"/>
    <cellStyle name="20% - 강조색4 6" xfId="120"/>
    <cellStyle name="20% - 강조색4 7" xfId="121"/>
    <cellStyle name="20% - 강조색4 8" xfId="122"/>
    <cellStyle name="20% - 강조색4 9" xfId="123"/>
    <cellStyle name="20% - 강조색5 10" xfId="124"/>
    <cellStyle name="20% - 강조색5 11" xfId="125"/>
    <cellStyle name="20% - 강조색5 12" xfId="126"/>
    <cellStyle name="20% - 강조색5 13" xfId="127"/>
    <cellStyle name="20% - 강조색5 14" xfId="128"/>
    <cellStyle name="20% - 강조색5 2" xfId="129"/>
    <cellStyle name="20% - 강조색5 3" xfId="130"/>
    <cellStyle name="20% - 강조색5 4" xfId="131"/>
    <cellStyle name="20% - 강조색5 5" xfId="132"/>
    <cellStyle name="20% - 강조색5 6" xfId="133"/>
    <cellStyle name="20% - 강조색5 7" xfId="134"/>
    <cellStyle name="20% - 강조색5 8" xfId="135"/>
    <cellStyle name="20% - 강조색5 9" xfId="136"/>
    <cellStyle name="20% - 강조색6 10" xfId="137"/>
    <cellStyle name="20% - 강조색6 11" xfId="138"/>
    <cellStyle name="20% - 강조색6 12" xfId="139"/>
    <cellStyle name="20% - 강조색6 13" xfId="140"/>
    <cellStyle name="20% - 강조색6 14" xfId="141"/>
    <cellStyle name="20% - 강조색6 2" xfId="142"/>
    <cellStyle name="20% - 강조색6 3" xfId="143"/>
    <cellStyle name="20% - 강조색6 4" xfId="144"/>
    <cellStyle name="20% - 강조색6 5" xfId="145"/>
    <cellStyle name="20% - 강조색6 6" xfId="146"/>
    <cellStyle name="20% - 강조색6 7" xfId="147"/>
    <cellStyle name="20% - 강조색6 8" xfId="148"/>
    <cellStyle name="20% - 강조색6 9" xfId="149"/>
    <cellStyle name="2자리" xfId="2384"/>
    <cellStyle name="2자리선" xfId="2385"/>
    <cellStyle name="40% - Accent1" xfId="724"/>
    <cellStyle name="40% - Accent2" xfId="725"/>
    <cellStyle name="40% - Accent3" xfId="726"/>
    <cellStyle name="40% - Accent4" xfId="727"/>
    <cellStyle name="40% - Accent5" xfId="728"/>
    <cellStyle name="40% - Accent6" xfId="729"/>
    <cellStyle name="40% - 강조색1 10" xfId="150"/>
    <cellStyle name="40% - 강조색1 11" xfId="151"/>
    <cellStyle name="40% - 강조색1 12" xfId="152"/>
    <cellStyle name="40% - 강조색1 13" xfId="153"/>
    <cellStyle name="40% - 강조색1 14" xfId="154"/>
    <cellStyle name="40% - 강조색1 2" xfId="155"/>
    <cellStyle name="40% - 강조색1 3" xfId="156"/>
    <cellStyle name="40% - 강조색1 4" xfId="157"/>
    <cellStyle name="40% - 강조색1 5" xfId="158"/>
    <cellStyle name="40% - 강조색1 6" xfId="159"/>
    <cellStyle name="40% - 강조색1 7" xfId="160"/>
    <cellStyle name="40% - 강조색1 8" xfId="161"/>
    <cellStyle name="40% - 강조색1 9" xfId="162"/>
    <cellStyle name="40% - 강조색2 10" xfId="163"/>
    <cellStyle name="40% - 강조색2 11" xfId="164"/>
    <cellStyle name="40% - 강조색2 12" xfId="165"/>
    <cellStyle name="40% - 강조색2 13" xfId="166"/>
    <cellStyle name="40% - 강조색2 14" xfId="167"/>
    <cellStyle name="40% - 강조색2 2" xfId="168"/>
    <cellStyle name="40% - 강조색2 3" xfId="169"/>
    <cellStyle name="40% - 강조색2 4" xfId="170"/>
    <cellStyle name="40% - 강조색2 5" xfId="171"/>
    <cellStyle name="40% - 강조색2 6" xfId="172"/>
    <cellStyle name="40% - 강조색2 7" xfId="173"/>
    <cellStyle name="40% - 강조색2 8" xfId="174"/>
    <cellStyle name="40% - 강조색2 9" xfId="175"/>
    <cellStyle name="40% - 강조색3 10" xfId="176"/>
    <cellStyle name="40% - 강조색3 11" xfId="177"/>
    <cellStyle name="40% - 강조색3 12" xfId="178"/>
    <cellStyle name="40% - 강조색3 13" xfId="179"/>
    <cellStyle name="40% - 강조색3 14" xfId="180"/>
    <cellStyle name="40% - 강조색3 2" xfId="181"/>
    <cellStyle name="40% - 강조색3 3" xfId="182"/>
    <cellStyle name="40% - 강조색3 4" xfId="183"/>
    <cellStyle name="40% - 강조색3 5" xfId="184"/>
    <cellStyle name="40% - 강조색3 6" xfId="185"/>
    <cellStyle name="40% - 강조색3 7" xfId="186"/>
    <cellStyle name="40% - 강조색3 8" xfId="187"/>
    <cellStyle name="40% - 강조색3 9" xfId="188"/>
    <cellStyle name="40% - 강조색4 10" xfId="189"/>
    <cellStyle name="40% - 강조색4 11" xfId="190"/>
    <cellStyle name="40% - 강조색4 12" xfId="191"/>
    <cellStyle name="40% - 강조색4 13" xfId="192"/>
    <cellStyle name="40% - 강조색4 14" xfId="193"/>
    <cellStyle name="40% - 강조색4 2" xfId="194"/>
    <cellStyle name="40% - 강조색4 3" xfId="195"/>
    <cellStyle name="40% - 강조색4 4" xfId="196"/>
    <cellStyle name="40% - 강조색4 5" xfId="197"/>
    <cellStyle name="40% - 강조색4 6" xfId="198"/>
    <cellStyle name="40% - 강조색4 7" xfId="199"/>
    <cellStyle name="40% - 강조색4 8" xfId="200"/>
    <cellStyle name="40% - 강조색4 9" xfId="201"/>
    <cellStyle name="40% - 강조색5 10" xfId="202"/>
    <cellStyle name="40% - 강조색5 11" xfId="203"/>
    <cellStyle name="40% - 강조색5 12" xfId="204"/>
    <cellStyle name="40% - 강조색5 13" xfId="205"/>
    <cellStyle name="40% - 강조색5 14" xfId="206"/>
    <cellStyle name="40% - 강조색5 2" xfId="207"/>
    <cellStyle name="40% - 강조색5 3" xfId="208"/>
    <cellStyle name="40% - 강조색5 4" xfId="209"/>
    <cellStyle name="40% - 강조색5 5" xfId="210"/>
    <cellStyle name="40% - 강조색5 6" xfId="211"/>
    <cellStyle name="40% - 강조색5 7" xfId="212"/>
    <cellStyle name="40% - 강조색5 8" xfId="213"/>
    <cellStyle name="40% - 강조색5 9" xfId="214"/>
    <cellStyle name="40% - 강조색6 10" xfId="215"/>
    <cellStyle name="40% - 강조색6 11" xfId="216"/>
    <cellStyle name="40% - 강조색6 12" xfId="217"/>
    <cellStyle name="40% - 강조색6 13" xfId="218"/>
    <cellStyle name="40% - 강조색6 14" xfId="219"/>
    <cellStyle name="40% - 강조색6 2" xfId="220"/>
    <cellStyle name="40% - 강조색6 3" xfId="221"/>
    <cellStyle name="40% - 강조색6 4" xfId="222"/>
    <cellStyle name="40% - 강조색6 5" xfId="223"/>
    <cellStyle name="40% - 강조색6 6" xfId="224"/>
    <cellStyle name="40% - 강조색6 7" xfId="225"/>
    <cellStyle name="40% - 강조색6 8" xfId="226"/>
    <cellStyle name="40% - 강조색6 9" xfId="227"/>
    <cellStyle name="60% - Accent1" xfId="730"/>
    <cellStyle name="60% - Accent2" xfId="731"/>
    <cellStyle name="60% - Accent3" xfId="732"/>
    <cellStyle name="60% - Accent4" xfId="733"/>
    <cellStyle name="60% - Accent5" xfId="734"/>
    <cellStyle name="60% - Accent6" xfId="735"/>
    <cellStyle name="60% - 강조색1 10" xfId="228"/>
    <cellStyle name="60% - 강조색1 11" xfId="229"/>
    <cellStyle name="60% - 강조색1 12" xfId="230"/>
    <cellStyle name="60% - 강조색1 13" xfId="231"/>
    <cellStyle name="60% - 강조색1 14" xfId="232"/>
    <cellStyle name="60% - 강조색1 2" xfId="233"/>
    <cellStyle name="60% - 강조색1 3" xfId="234"/>
    <cellStyle name="60% - 강조색1 4" xfId="235"/>
    <cellStyle name="60% - 강조색1 5" xfId="236"/>
    <cellStyle name="60% - 강조색1 6" xfId="237"/>
    <cellStyle name="60% - 강조색1 7" xfId="238"/>
    <cellStyle name="60% - 강조색1 8" xfId="239"/>
    <cellStyle name="60% - 강조색1 9" xfId="240"/>
    <cellStyle name="60% - 강조색2 10" xfId="241"/>
    <cellStyle name="60% - 강조색2 11" xfId="242"/>
    <cellStyle name="60% - 강조색2 12" xfId="243"/>
    <cellStyle name="60% - 강조색2 13" xfId="244"/>
    <cellStyle name="60% - 강조색2 14" xfId="245"/>
    <cellStyle name="60% - 강조색2 2" xfId="246"/>
    <cellStyle name="60% - 강조색2 3" xfId="247"/>
    <cellStyle name="60% - 강조색2 4" xfId="248"/>
    <cellStyle name="60% - 강조색2 5" xfId="249"/>
    <cellStyle name="60% - 강조색2 6" xfId="250"/>
    <cellStyle name="60% - 강조색2 7" xfId="251"/>
    <cellStyle name="60% - 강조색2 8" xfId="252"/>
    <cellStyle name="60% - 강조색2 9" xfId="253"/>
    <cellStyle name="60% - 강조색3 10" xfId="254"/>
    <cellStyle name="60% - 강조색3 11" xfId="255"/>
    <cellStyle name="60% - 강조색3 12" xfId="256"/>
    <cellStyle name="60% - 강조색3 13" xfId="257"/>
    <cellStyle name="60% - 강조색3 14" xfId="258"/>
    <cellStyle name="60% - 강조색3 2" xfId="259"/>
    <cellStyle name="60% - 강조색3 3" xfId="260"/>
    <cellStyle name="60% - 강조색3 4" xfId="261"/>
    <cellStyle name="60% - 강조색3 5" xfId="262"/>
    <cellStyle name="60% - 강조색3 6" xfId="263"/>
    <cellStyle name="60% - 강조색3 7" xfId="264"/>
    <cellStyle name="60% - 강조색3 8" xfId="265"/>
    <cellStyle name="60% - 강조색3 9" xfId="266"/>
    <cellStyle name="60% - 강조색4 10" xfId="267"/>
    <cellStyle name="60% - 강조색4 11" xfId="268"/>
    <cellStyle name="60% - 강조색4 12" xfId="269"/>
    <cellStyle name="60% - 강조색4 13" xfId="270"/>
    <cellStyle name="60% - 강조색4 14" xfId="271"/>
    <cellStyle name="60% - 강조색4 2" xfId="272"/>
    <cellStyle name="60% - 강조색4 3" xfId="273"/>
    <cellStyle name="60% - 강조색4 4" xfId="274"/>
    <cellStyle name="60% - 강조색4 5" xfId="275"/>
    <cellStyle name="60% - 강조색4 6" xfId="276"/>
    <cellStyle name="60% - 강조색4 7" xfId="277"/>
    <cellStyle name="60% - 강조색4 8" xfId="278"/>
    <cellStyle name="60% - 강조색4 9" xfId="279"/>
    <cellStyle name="60% - 강조색5 10" xfId="280"/>
    <cellStyle name="60% - 강조색5 11" xfId="281"/>
    <cellStyle name="60% - 강조색5 12" xfId="282"/>
    <cellStyle name="60% - 강조색5 13" xfId="283"/>
    <cellStyle name="60% - 강조색5 14" xfId="284"/>
    <cellStyle name="60% - 강조색5 2" xfId="285"/>
    <cellStyle name="60% - 강조색5 3" xfId="286"/>
    <cellStyle name="60% - 강조색5 4" xfId="287"/>
    <cellStyle name="60% - 강조색5 5" xfId="288"/>
    <cellStyle name="60% - 강조색5 6" xfId="289"/>
    <cellStyle name="60% - 강조색5 7" xfId="290"/>
    <cellStyle name="60% - 강조색5 8" xfId="291"/>
    <cellStyle name="60% - 강조색5 9" xfId="292"/>
    <cellStyle name="60% - 강조색6 10" xfId="293"/>
    <cellStyle name="60% - 강조색6 11" xfId="294"/>
    <cellStyle name="60% - 강조색6 12" xfId="295"/>
    <cellStyle name="60% - 강조색6 13" xfId="296"/>
    <cellStyle name="60% - 강조색6 14" xfId="297"/>
    <cellStyle name="60% - 강조색6 2" xfId="298"/>
    <cellStyle name="60% - 강조색6 3" xfId="299"/>
    <cellStyle name="60% - 강조색6 4" xfId="300"/>
    <cellStyle name="60% - 강조색6 5" xfId="301"/>
    <cellStyle name="60% - 강조색6 6" xfId="302"/>
    <cellStyle name="60% - 강조색6 7" xfId="303"/>
    <cellStyle name="60% - 강조색6 8" xfId="304"/>
    <cellStyle name="60% - 강조색6 9" xfId="305"/>
    <cellStyle name="9" xfId="2386"/>
    <cellStyle name="'98지하철1,2호선 구조물균열누수보수공사" xfId="306"/>
    <cellStyle name="A" xfId="2387"/>
    <cellStyle name="A_Book1" xfId="2388"/>
    <cellStyle name="A_기성청구(첨부양식)" xfId="2389"/>
    <cellStyle name="A¨­￠￢￠O [0]_INQUIRY ￠?￥i¨u¡AAⓒ￢Aⓒª " xfId="2390"/>
    <cellStyle name="A¨­￠￢￠O_INQUIRY ￠?￥i¨u¡AAⓒ￢Aⓒª " xfId="2391"/>
    <cellStyle name="Aⓒ­" xfId="2392"/>
    <cellStyle name="Accent1" xfId="736"/>
    <cellStyle name="Accent2" xfId="737"/>
    <cellStyle name="Accent3" xfId="738"/>
    <cellStyle name="Accent4" xfId="739"/>
    <cellStyle name="Accent5" xfId="740"/>
    <cellStyle name="Accent6" xfId="741"/>
    <cellStyle name="Ae" xfId="2393"/>
    <cellStyle name="Aee­ " xfId="2394"/>
    <cellStyle name="AeE­ [0]_¸ðCu¸·" xfId="2395"/>
    <cellStyle name="ÅëÈ­ [0]_¸ðÇü¸·" xfId="2396"/>
    <cellStyle name="AeE­ [0]_¼oAI¼º " xfId="2397"/>
    <cellStyle name="ÅëÈ­ [0]_ÁÖ°£.¿ùÁ¤±âº¸°í" xfId="2398"/>
    <cellStyle name="AeE­ [0]_º≫¼± ±æ¾i±uºI ¼o·R Ay°eC￥ " xfId="2399"/>
    <cellStyle name="Aee­ _기성청구(첨부양식)" xfId="2400"/>
    <cellStyle name="AeE­_¸ðCu¸·" xfId="2401"/>
    <cellStyle name="ÅëÈ­_¸ðÇü¸·" xfId="2402"/>
    <cellStyle name="AeE­_¼oAI¼º " xfId="2403"/>
    <cellStyle name="ÅëÈ­_ÁÖ°£.¿ùÁ¤±âº¸°í" xfId="2404"/>
    <cellStyle name="AeE­_º≫¼± ±æ¾i±uºI ¼o·R Ay°eC￥ " xfId="2405"/>
    <cellStyle name="Aee¡" xfId="2406"/>
    <cellStyle name="AeE¡ⓒ [0]_INQUIRY ￠?￥i¨u¡AAⓒ￢Aⓒª " xfId="2407"/>
    <cellStyle name="AeE¡ⓒ_INQUIRY ￠?￥i¨u¡AAⓒ￢Aⓒª " xfId="2408"/>
    <cellStyle name="ALIGNMENT" xfId="2409"/>
    <cellStyle name="Aþ¸" xfId="2410"/>
    <cellStyle name="AÞ¸¶ [0]_¸ðCu¸·" xfId="2411"/>
    <cellStyle name="ÄÞ¸¶ [0]_¸ðÇü¸·" xfId="2412"/>
    <cellStyle name="AÞ¸¶ [0]_¼oAI¼º " xfId="2413"/>
    <cellStyle name="ÄÞ¸¶ [0]_ÁÖ°£.¿ùÁ¤±âº¸°í" xfId="2414"/>
    <cellStyle name="AÞ¸¶ [0]_º≫¼± ±æ¾i±uºI ¼o·R Ay°eC￥ " xfId="2415"/>
    <cellStyle name="AÞ¸¶_¸ðCu¸·" xfId="2416"/>
    <cellStyle name="ÄÞ¸¶_¸ðÇü¸·" xfId="2417"/>
    <cellStyle name="AÞ¸¶_¼oAI¼º " xfId="2418"/>
    <cellStyle name="ÄÞ¸¶_ÁÖ°£.¿ùÁ¤±âº¸°í" xfId="2419"/>
    <cellStyle name="AÞ¸¶_º≫¼± ±æ¾i±uºI ¼o·R Ay°eC￥ " xfId="2420"/>
    <cellStyle name="_x0001_b" xfId="2421"/>
    <cellStyle name="Bad" xfId="742"/>
    <cellStyle name="body" xfId="2422"/>
    <cellStyle name="Border" xfId="2423"/>
    <cellStyle name="b宼ň͢b宼ň͢b_x0005_" xfId="655"/>
    <cellStyle name="C" xfId="2424"/>
    <cellStyle name="C_Book1" xfId="2425"/>
    <cellStyle name="C_기성청구(첨부양식)" xfId="2426"/>
    <cellStyle name="C¡IA¨ª_¡ic¨u¡A¨￢I¨￢¡Æ AN¡Æe " xfId="2427"/>
    <cellStyle name="C￥AØ_  FAB AIA¤  " xfId="2428"/>
    <cellStyle name="Ç¥ÁØ_´ë±¸¹ÌÁ¤¸®" xfId="2429"/>
    <cellStyle name="C￥AØ_¿μ¾÷CoE² " xfId="2430"/>
    <cellStyle name="Ç¥ÁØ_°­´ç (2)" xfId="2431"/>
    <cellStyle name="C￥AØ_¼oAI¼º " xfId="2432"/>
    <cellStyle name="Ç¥ÁØ_laroux" xfId="2433"/>
    <cellStyle name="C￥AØ_PERSONAL" xfId="2434"/>
    <cellStyle name="Calc Currency (0)" xfId="743"/>
    <cellStyle name="Calc Currency (0) 2" xfId="2435"/>
    <cellStyle name="Calculation" xfId="744"/>
    <cellStyle name="Calculation 2" xfId="2436"/>
    <cellStyle name="Calculation 2 2" xfId="2437"/>
    <cellStyle name="Calculation 3" xfId="2438"/>
    <cellStyle name="Calculation 4" xfId="2439"/>
    <cellStyle name="category" xfId="656"/>
    <cellStyle name="Check Cell" xfId="745"/>
    <cellStyle name="CIAIÆU¸μAⓒ" xfId="2440"/>
    <cellStyle name="ⓒo" xfId="2441"/>
    <cellStyle name="columns_array" xfId="2442"/>
    <cellStyle name="Comma" xfId="657"/>
    <cellStyle name="Comma [0]" xfId="2443"/>
    <cellStyle name="comma zerodec" xfId="658"/>
    <cellStyle name="Comma_ SG&amp;A Bridge" xfId="2444"/>
    <cellStyle name="Comma0" xfId="659"/>
    <cellStyle name="Copied" xfId="2445"/>
    <cellStyle name="Curren?_x0012_퐀_x0017_?" xfId="2446"/>
    <cellStyle name="Currency" xfId="661"/>
    <cellStyle name="Currency [0]" xfId="662"/>
    <cellStyle name="Currency_ SG&amp;A Bridge " xfId="663"/>
    <cellStyle name="Currency0" xfId="664"/>
    <cellStyle name="Currency1" xfId="665"/>
    <cellStyle name="Currenc緔ämud plant bolted_'98지하철1,2호선 구조물균열누수보수공사" xfId="660"/>
    <cellStyle name="cy_r1" xfId="666"/>
    <cellStyle name="Date" xfId="667"/>
    <cellStyle name="Dezimal [0]_Compiling Utility Macros" xfId="2447"/>
    <cellStyle name="Dezimal_Compiling Utility Macros" xfId="2448"/>
    <cellStyle name="Dollar (zero dec)" xfId="668"/>
    <cellStyle name="Entered" xfId="2449"/>
    <cellStyle name="Euro" xfId="2450"/>
    <cellStyle name="Explanatory Text" xfId="746"/>
    <cellStyle name="F2" xfId="669"/>
    <cellStyle name="F3" xfId="670"/>
    <cellStyle name="F4" xfId="671"/>
    <cellStyle name="F5" xfId="672"/>
    <cellStyle name="F6" xfId="673"/>
    <cellStyle name="F7" xfId="674"/>
    <cellStyle name="F8" xfId="675"/>
    <cellStyle name="F_x001b_Currency_Q2 FY96_1월회비내역 (2)" xfId="711"/>
    <cellStyle name="Fixed" xfId="676"/>
    <cellStyle name="Good" xfId="747"/>
    <cellStyle name="Grey" xfId="677"/>
    <cellStyle name="H1" xfId="678"/>
    <cellStyle name="H2" xfId="679"/>
    <cellStyle name="head" xfId="2451"/>
    <cellStyle name="head 1" xfId="2452"/>
    <cellStyle name="head 1-1" xfId="2453"/>
    <cellStyle name="HEADER" xfId="680"/>
    <cellStyle name="Header1" xfId="681"/>
    <cellStyle name="Header2" xfId="682"/>
    <cellStyle name="Header2 2" xfId="2454"/>
    <cellStyle name="Header2 2 2" xfId="2455"/>
    <cellStyle name="Header2 3" xfId="2456"/>
    <cellStyle name="Header2 4" xfId="2457"/>
    <cellStyle name="Heading 1" xfId="683"/>
    <cellStyle name="Heading 2" xfId="684"/>
    <cellStyle name="Heading 3" xfId="748"/>
    <cellStyle name="Heading 4" xfId="749"/>
    <cellStyle name="Heading1" xfId="685"/>
    <cellStyle name="Heading2" xfId="686"/>
    <cellStyle name="Helv8_PFD4.XLS" xfId="2458"/>
    <cellStyle name="Hyperlink_NEGS" xfId="2459"/>
    <cellStyle name="Input" xfId="750"/>
    <cellStyle name="Input [yellow]" xfId="687"/>
    <cellStyle name="Input [yellow] 2" xfId="2460"/>
    <cellStyle name="Input [yellow] 2 2" xfId="2461"/>
    <cellStyle name="Input [yellow] 3" xfId="2462"/>
    <cellStyle name="Input [yellow] 4" xfId="2463"/>
    <cellStyle name="Input 2" xfId="2464"/>
    <cellStyle name="Input 2 2" xfId="2465"/>
    <cellStyle name="Input 3" xfId="2466"/>
    <cellStyle name="Input 4" xfId="2467"/>
    <cellStyle name="Input_2분기정기선로검사결과(미입력분)-2" xfId="2468"/>
    <cellStyle name="kg" xfId="2469"/>
    <cellStyle name="L`" xfId="2470"/>
    <cellStyle name="Linked Cell" xfId="751"/>
    <cellStyle name="LongDesc" xfId="2471"/>
    <cellStyle name="M" xfId="2472"/>
    <cellStyle name="M2" xfId="2473"/>
    <cellStyle name="M3" xfId="2474"/>
    <cellStyle name="Milliers [0]_Arabian Spec" xfId="688"/>
    <cellStyle name="Milliers_Arabian Spec" xfId="689"/>
    <cellStyle name="Model" xfId="690"/>
    <cellStyle name="Mon?aire [0]_Arabian Spec" xfId="691"/>
    <cellStyle name="Mon?aire_Arabian Spec" xfId="692"/>
    <cellStyle name="MS Proofing Tools" xfId="2475"/>
    <cellStyle name="Neutral" xfId="752"/>
    <cellStyle name="no dec" xfId="2476"/>
    <cellStyle name="Normal - Style1" xfId="693"/>
    <cellStyle name="Normal - Style1 2" xfId="753"/>
    <cellStyle name="Normal - Style1 3" xfId="754"/>
    <cellStyle name="Normal - Style1 4" xfId="755"/>
    <cellStyle name="Normal - Style1 5" xfId="2477"/>
    <cellStyle name="Normal - Style1_김효성" xfId="2478"/>
    <cellStyle name="Normal - 유형1" xfId="756"/>
    <cellStyle name="Normal_ SG&amp;A Bridge " xfId="694"/>
    <cellStyle name="Note" xfId="757"/>
    <cellStyle name="Note 2" xfId="2479"/>
    <cellStyle name="Note 2 2" xfId="2480"/>
    <cellStyle name="Note 3" xfId="2481"/>
    <cellStyle name="Note 4" xfId="2482"/>
    <cellStyle name="N䁯rmal_MCOE Summary (5)_98선급금" xfId="2483"/>
    <cellStyle name="Œ…?æ맖?e [0.00]_laroux" xfId="2484"/>
    <cellStyle name="Œ…?æ맖?e_laroux" xfId="2485"/>
    <cellStyle name="oft Excel]_x000d__x000a_Comment=The open=/f lines load custom functions into the Paste Function list._x000d__x000a_Maximized=3_x000d__x000a_AutoFormat=" xfId="2486"/>
    <cellStyle name="oh" xfId="2487"/>
    <cellStyle name="Output" xfId="758"/>
    <cellStyle name="Output 2" xfId="2488"/>
    <cellStyle name="Output 2 2" xfId="2489"/>
    <cellStyle name="Output 3" xfId="2490"/>
    <cellStyle name="Output 4" xfId="2491"/>
    <cellStyle name="oux" xfId="712"/>
    <cellStyle name="Percent" xfId="695"/>
    <cellStyle name="Percent [2]" xfId="696"/>
    <cellStyle name="Percent_1.'09년 궤도보수업무용역 요청수량-개화산" xfId="759"/>
    <cellStyle name="Released" xfId="2492"/>
    <cellStyle name="RevList" xfId="2493"/>
    <cellStyle name="rrency_laroux_4" xfId="697"/>
    <cellStyle name="sh" xfId="2494"/>
    <cellStyle name="ssh" xfId="2495"/>
    <cellStyle name="Standard_Anpassen der Amortisation" xfId="2496"/>
    <cellStyle name="subhead" xfId="698"/>
    <cellStyle name="Subtotal" xfId="2497"/>
    <cellStyle name="Title" xfId="760"/>
    <cellStyle name="title [1]" xfId="2498"/>
    <cellStyle name="title [2]" xfId="2499"/>
    <cellStyle name="Title_수량산출서" xfId="2500"/>
    <cellStyle name="Total" xfId="699"/>
    <cellStyle name="Total 2" xfId="2501"/>
    <cellStyle name="Total 2 2" xfId="2502"/>
    <cellStyle name="Total 3" xfId="2503"/>
    <cellStyle name="Total 4" xfId="2504"/>
    <cellStyle name="UM" xfId="2505"/>
    <cellStyle name="W?rung [0]_Compiling Utility Macros" xfId="2506"/>
    <cellStyle name="W?rung_Compiling Utility Macros" xfId="2507"/>
    <cellStyle name="Warning Text" xfId="761"/>
    <cellStyle name="μU¿¡ ¿A´A CIAIÆU¸μAⓒ" xfId="2508"/>
    <cellStyle name="|?ドE" xfId="2509"/>
    <cellStyle name="강조색1 10" xfId="307"/>
    <cellStyle name="강조색1 11" xfId="308"/>
    <cellStyle name="강조색1 12" xfId="309"/>
    <cellStyle name="강조색1 13" xfId="310"/>
    <cellStyle name="강조색1 14" xfId="311"/>
    <cellStyle name="강조색1 2" xfId="312"/>
    <cellStyle name="강조색1 3" xfId="313"/>
    <cellStyle name="강조색1 4" xfId="314"/>
    <cellStyle name="강조색1 5" xfId="315"/>
    <cellStyle name="강조색1 6" xfId="316"/>
    <cellStyle name="강조색1 7" xfId="317"/>
    <cellStyle name="강조색1 8" xfId="318"/>
    <cellStyle name="강조색1 9" xfId="319"/>
    <cellStyle name="강조색2 10" xfId="320"/>
    <cellStyle name="강조색2 11" xfId="321"/>
    <cellStyle name="강조색2 12" xfId="322"/>
    <cellStyle name="강조색2 13" xfId="323"/>
    <cellStyle name="강조색2 14" xfId="324"/>
    <cellStyle name="강조색2 2" xfId="325"/>
    <cellStyle name="강조색2 3" xfId="326"/>
    <cellStyle name="강조색2 4" xfId="327"/>
    <cellStyle name="강조색2 5" xfId="328"/>
    <cellStyle name="강조색2 6" xfId="329"/>
    <cellStyle name="강조색2 7" xfId="330"/>
    <cellStyle name="강조색2 8" xfId="331"/>
    <cellStyle name="강조색2 9" xfId="332"/>
    <cellStyle name="강조색3 10" xfId="333"/>
    <cellStyle name="강조색3 11" xfId="334"/>
    <cellStyle name="강조색3 12" xfId="335"/>
    <cellStyle name="강조색3 13" xfId="336"/>
    <cellStyle name="강조색3 14" xfId="337"/>
    <cellStyle name="강조색3 2" xfId="338"/>
    <cellStyle name="강조색3 3" xfId="339"/>
    <cellStyle name="강조색3 4" xfId="340"/>
    <cellStyle name="강조색3 5" xfId="341"/>
    <cellStyle name="강조색3 6" xfId="342"/>
    <cellStyle name="강조색3 7" xfId="343"/>
    <cellStyle name="강조색3 8" xfId="344"/>
    <cellStyle name="강조색3 9" xfId="345"/>
    <cellStyle name="강조색4 10" xfId="346"/>
    <cellStyle name="강조색4 11" xfId="347"/>
    <cellStyle name="강조색4 12" xfId="348"/>
    <cellStyle name="강조색4 13" xfId="349"/>
    <cellStyle name="강조색4 14" xfId="350"/>
    <cellStyle name="강조색4 2" xfId="351"/>
    <cellStyle name="강조색4 3" xfId="352"/>
    <cellStyle name="강조색4 4" xfId="353"/>
    <cellStyle name="강조색4 5" xfId="354"/>
    <cellStyle name="강조색4 6" xfId="355"/>
    <cellStyle name="강조색4 7" xfId="356"/>
    <cellStyle name="강조색4 8" xfId="357"/>
    <cellStyle name="강조색4 9" xfId="358"/>
    <cellStyle name="강조색5 10" xfId="359"/>
    <cellStyle name="강조색5 11" xfId="360"/>
    <cellStyle name="강조색5 12" xfId="361"/>
    <cellStyle name="강조색5 13" xfId="362"/>
    <cellStyle name="강조색5 14" xfId="363"/>
    <cellStyle name="강조색5 2" xfId="364"/>
    <cellStyle name="강조색5 3" xfId="365"/>
    <cellStyle name="강조색5 4" xfId="366"/>
    <cellStyle name="강조색5 5" xfId="367"/>
    <cellStyle name="강조색5 6" xfId="368"/>
    <cellStyle name="강조색5 7" xfId="369"/>
    <cellStyle name="강조색5 8" xfId="370"/>
    <cellStyle name="강조색5 9" xfId="371"/>
    <cellStyle name="강조색6 10" xfId="372"/>
    <cellStyle name="강조색6 11" xfId="373"/>
    <cellStyle name="강조색6 12" xfId="374"/>
    <cellStyle name="강조색6 13" xfId="375"/>
    <cellStyle name="강조색6 14" xfId="376"/>
    <cellStyle name="강조색6 2" xfId="377"/>
    <cellStyle name="강조색6 3" xfId="378"/>
    <cellStyle name="강조색6 4" xfId="379"/>
    <cellStyle name="강조색6 5" xfId="380"/>
    <cellStyle name="강조색6 6" xfId="381"/>
    <cellStyle name="강조색6 7" xfId="382"/>
    <cellStyle name="강조색6 8" xfId="383"/>
    <cellStyle name="강조색6 9" xfId="384"/>
    <cellStyle name="경고문 10" xfId="385"/>
    <cellStyle name="경고문 11" xfId="386"/>
    <cellStyle name="경고문 12" xfId="387"/>
    <cellStyle name="경고문 13" xfId="388"/>
    <cellStyle name="경고문 14" xfId="389"/>
    <cellStyle name="경고문 2" xfId="390"/>
    <cellStyle name="경고문 3" xfId="391"/>
    <cellStyle name="경고문 4" xfId="392"/>
    <cellStyle name="경고문 5" xfId="393"/>
    <cellStyle name="경고문 6" xfId="394"/>
    <cellStyle name="경고문 7" xfId="395"/>
    <cellStyle name="경고문 8" xfId="396"/>
    <cellStyle name="경고문 9" xfId="397"/>
    <cellStyle name="계산 10" xfId="398"/>
    <cellStyle name="계산 11" xfId="399"/>
    <cellStyle name="계산 12" xfId="400"/>
    <cellStyle name="계산 13" xfId="401"/>
    <cellStyle name="계산 14" xfId="402"/>
    <cellStyle name="계산 2" xfId="403"/>
    <cellStyle name="계산 2 2" xfId="2510"/>
    <cellStyle name="계산 3" xfId="404"/>
    <cellStyle name="계산 4" xfId="405"/>
    <cellStyle name="계산 5" xfId="406"/>
    <cellStyle name="계산 6" xfId="407"/>
    <cellStyle name="계산 7" xfId="408"/>
    <cellStyle name="계산 8" xfId="409"/>
    <cellStyle name="계산 9" xfId="410"/>
    <cellStyle name="고정소숫점" xfId="411"/>
    <cellStyle name="고정출력1" xfId="412"/>
    <cellStyle name="고정출력2" xfId="413"/>
    <cellStyle name="공사원가계산서(조경)" xfId="2511"/>
    <cellStyle name="공종" xfId="2512"/>
    <cellStyle name="咬訌裝?INCOM1" xfId="2513"/>
    <cellStyle name="咬訌裝?INCOM10" xfId="2514"/>
    <cellStyle name="咬訌裝?INCOM2" xfId="2515"/>
    <cellStyle name="咬訌裝?INCOM3" xfId="2516"/>
    <cellStyle name="咬訌裝?INCOM4" xfId="2517"/>
    <cellStyle name="咬訌裝?INCOM5" xfId="2518"/>
    <cellStyle name="咬訌裝?INCOM6" xfId="2519"/>
    <cellStyle name="咬訌裝?INCOM7" xfId="2520"/>
    <cellStyle name="咬訌裝?INCOM8" xfId="2521"/>
    <cellStyle name="咬訌裝?INCOM9" xfId="2522"/>
    <cellStyle name="咬訌裝?PRIB11" xfId="2523"/>
    <cellStyle name="구조물균열누수보수공사" xfId="414"/>
    <cellStyle name="끼_x0001_?" xfId="2524"/>
    <cellStyle name="나쁨 10" xfId="415"/>
    <cellStyle name="나쁨 11" xfId="416"/>
    <cellStyle name="나쁨 12" xfId="417"/>
    <cellStyle name="나쁨 13" xfId="418"/>
    <cellStyle name="나쁨 14" xfId="419"/>
    <cellStyle name="나쁨 2" xfId="420"/>
    <cellStyle name="나쁨 3" xfId="421"/>
    <cellStyle name="나쁨 4" xfId="422"/>
    <cellStyle name="나쁨 5" xfId="423"/>
    <cellStyle name="나쁨 6" xfId="424"/>
    <cellStyle name="나쁨 7" xfId="425"/>
    <cellStyle name="나쁨 8" xfId="426"/>
    <cellStyle name="나쁨 9" xfId="427"/>
    <cellStyle name="날짜" xfId="428"/>
    <cellStyle name="내역" xfId="2525"/>
    <cellStyle name="내역서" xfId="429"/>
    <cellStyle name="네모제목" xfId="2526"/>
    <cellStyle name="단위" xfId="2527"/>
    <cellStyle name="달러" xfId="430"/>
    <cellStyle name="뒤에 오는 하이퍼링크_.도상보고용xls" xfId="762"/>
    <cellStyle name="똿뗦먛귟 [0.00]_laroux" xfId="2528"/>
    <cellStyle name="똿뗦먛귟_laroux" xfId="2529"/>
    <cellStyle name="메모 10" xfId="431"/>
    <cellStyle name="메모 11" xfId="432"/>
    <cellStyle name="메모 12" xfId="433"/>
    <cellStyle name="메모 13" xfId="434"/>
    <cellStyle name="메모 14" xfId="435"/>
    <cellStyle name="메모 2" xfId="436"/>
    <cellStyle name="메모 2 2" xfId="2530"/>
    <cellStyle name="메모 3" xfId="437"/>
    <cellStyle name="메모 4" xfId="438"/>
    <cellStyle name="메모 5" xfId="439"/>
    <cellStyle name="메모 6" xfId="440"/>
    <cellStyle name="메모 7" xfId="441"/>
    <cellStyle name="메모 8" xfId="442"/>
    <cellStyle name="메모 9" xfId="443"/>
    <cellStyle name="물품명세" xfId="2531"/>
    <cellStyle name="믅됞 [0.00]_laroux" xfId="2532"/>
    <cellStyle name="믅됞_laroux" xfId="2533"/>
    <cellStyle name="배분" xfId="2534"/>
    <cellStyle name="백" xfId="2535"/>
    <cellStyle name="백_Book1" xfId="2536"/>
    <cellStyle name="백_기성청구(첨부양식)" xfId="2537"/>
    <cellStyle name="백_수량산출서" xfId="2538"/>
    <cellStyle name="백_우수1(변경)" xfId="2539"/>
    <cellStyle name="백_일위대가" xfId="2540"/>
    <cellStyle name="백분율 [△1]" xfId="2541"/>
    <cellStyle name="백분율 [△2]" xfId="2542"/>
    <cellStyle name="백분율 [0]" xfId="2543"/>
    <cellStyle name="백분율 [2]" xfId="2544"/>
    <cellStyle name="백분율 2" xfId="701"/>
    <cellStyle name="백분율 2 2" xfId="763"/>
    <cellStyle name="백분율 2 3" xfId="2755"/>
    <cellStyle name="백분율［△1］" xfId="2545"/>
    <cellStyle name="백분율［△2］" xfId="2546"/>
    <cellStyle name="보통 10" xfId="444"/>
    <cellStyle name="보통 11" xfId="445"/>
    <cellStyle name="보통 12" xfId="446"/>
    <cellStyle name="보통 13" xfId="447"/>
    <cellStyle name="보통 14" xfId="448"/>
    <cellStyle name="보통 2" xfId="449"/>
    <cellStyle name="보통 3" xfId="450"/>
    <cellStyle name="보통 4" xfId="451"/>
    <cellStyle name="보통 5" xfId="452"/>
    <cellStyle name="보통 6" xfId="453"/>
    <cellStyle name="보통 7" xfId="454"/>
    <cellStyle name="보통 8" xfId="455"/>
    <cellStyle name="보통 9" xfId="456"/>
    <cellStyle name="뷭?" xfId="2547"/>
    <cellStyle name="빨간색" xfId="2548"/>
    <cellStyle name="常规_06-08年2号线备品备件三年采购规划" xfId="2549"/>
    <cellStyle name="선택영역의 가운데로" xfId="2550"/>
    <cellStyle name="설계서" xfId="2551"/>
    <cellStyle name="설명 텍스트 10" xfId="457"/>
    <cellStyle name="설명 텍스트 11" xfId="458"/>
    <cellStyle name="설명 텍스트 12" xfId="459"/>
    <cellStyle name="설명 텍스트 13" xfId="460"/>
    <cellStyle name="설명 텍스트 14" xfId="461"/>
    <cellStyle name="설명 텍스트 2" xfId="462"/>
    <cellStyle name="설명 텍스트 3" xfId="463"/>
    <cellStyle name="설명 텍스트 4" xfId="464"/>
    <cellStyle name="설명 텍스트 5" xfId="465"/>
    <cellStyle name="설명 텍스트 6" xfId="466"/>
    <cellStyle name="설명 텍스트 7" xfId="467"/>
    <cellStyle name="설명 텍스트 8" xfId="468"/>
    <cellStyle name="설명 텍스트 9" xfId="469"/>
    <cellStyle name="셀 정리" xfId="2552"/>
    <cellStyle name="셀 확인 10" xfId="470"/>
    <cellStyle name="셀 확인 11" xfId="471"/>
    <cellStyle name="셀 확인 12" xfId="472"/>
    <cellStyle name="셀 확인 13" xfId="473"/>
    <cellStyle name="셀 확인 14" xfId="474"/>
    <cellStyle name="셀 확인 2" xfId="475"/>
    <cellStyle name="셀 확인 3" xfId="476"/>
    <cellStyle name="셀 확인 4" xfId="477"/>
    <cellStyle name="셀 확인 5" xfId="478"/>
    <cellStyle name="셀 확인 6" xfId="479"/>
    <cellStyle name="셀 확인 7" xfId="480"/>
    <cellStyle name="셀 확인 8" xfId="481"/>
    <cellStyle name="셀 확인 9" xfId="482"/>
    <cellStyle name="소숫점0" xfId="483"/>
    <cellStyle name="소숫점3" xfId="484"/>
    <cellStyle name="수량1" xfId="2553"/>
    <cellStyle name="수목명" xfId="2554"/>
    <cellStyle name="숫자" xfId="485"/>
    <cellStyle name="숫자 2" xfId="2555"/>
    <cellStyle name="숫자 2 2" xfId="2556"/>
    <cellStyle name="숫자 3" xfId="2557"/>
    <cellStyle name="숫자 4" xfId="2558"/>
    <cellStyle name="숫자(R)" xfId="486"/>
    <cellStyle name="쉼표 [0]" xfId="487" builtinId="6"/>
    <cellStyle name="쉼표 [0] 10" xfId="2559"/>
    <cellStyle name="쉼표 [0] 11" xfId="2560"/>
    <cellStyle name="쉼표 [0] 12" xfId="2561"/>
    <cellStyle name="쉼표 [0] 12 2" xfId="2562"/>
    <cellStyle name="쉼표 [0] 12 2 2" xfId="2563"/>
    <cellStyle name="쉼표 [0] 12 2 3" xfId="2747"/>
    <cellStyle name="쉼표 [0] 12 3" xfId="2564"/>
    <cellStyle name="쉼표 [0] 12 4" xfId="2565"/>
    <cellStyle name="쉼표 [0] 13" xfId="2566"/>
    <cellStyle name="쉼표 [0] 2" xfId="488"/>
    <cellStyle name="쉼표 [0] 2 2" xfId="702"/>
    <cellStyle name="쉼표 [0] 2 2 2" xfId="2567"/>
    <cellStyle name="쉼표 [0] 2 3" xfId="764"/>
    <cellStyle name="쉼표 [0] 2 4" xfId="2568"/>
    <cellStyle name="쉼표 [0] 2 5" xfId="2569"/>
    <cellStyle name="쉼표 [0] 2 6" xfId="2570"/>
    <cellStyle name="쉼표 [0] 2 7" xfId="2571"/>
    <cellStyle name="쉼표 [0] 2 8" xfId="2756"/>
    <cellStyle name="쉼표 [0] 2_궤도보수업무용역작업계획서(변경3차'08.5.22)-우신" xfId="703"/>
    <cellStyle name="쉼표 [0] 3" xfId="489"/>
    <cellStyle name="쉼표 [0] 3 2" xfId="2572"/>
    <cellStyle name="쉼표 [0] 4" xfId="765"/>
    <cellStyle name="쉼표 [0] 4 2" xfId="2573"/>
    <cellStyle name="쉼표 [0] 4 3" xfId="2574"/>
    <cellStyle name="쉼표 [0] 4 3 2" xfId="2575"/>
    <cellStyle name="쉼표 [0] 4 3 3" xfId="2576"/>
    <cellStyle name="쉼표 [0] 5" xfId="766"/>
    <cellStyle name="쉼표 [0] 5 2" xfId="767"/>
    <cellStyle name="쉼표 [0] 6" xfId="819"/>
    <cellStyle name="쉼표 [0] 7" xfId="2577"/>
    <cellStyle name="쉼표 [0] 8" xfId="2578"/>
    <cellStyle name="쉼표 [0] 9" xfId="2579"/>
    <cellStyle name="쉼표 [0] 9 2" xfId="2580"/>
    <cellStyle name="쉼표 [0]_03년설계(2)" xfId="490"/>
    <cellStyle name="쉼표 [0]_07궤도공사(보1)" xfId="491"/>
    <cellStyle name="쉼표 2" xfId="2581"/>
    <cellStyle name="스타일 1" xfId="492"/>
    <cellStyle name="스타일 1 2" xfId="2582"/>
    <cellStyle name="스타일 2" xfId="493"/>
    <cellStyle name="스타일 3" xfId="494"/>
    <cellStyle name="스타일 4" xfId="495"/>
    <cellStyle name="스타일 5" xfId="768"/>
    <cellStyle name="스타일 6" xfId="769"/>
    <cellStyle name="안건회계법인" xfId="770"/>
    <cellStyle name="연결된 셀 10" xfId="496"/>
    <cellStyle name="연결된 셀 11" xfId="497"/>
    <cellStyle name="연결된 셀 12" xfId="498"/>
    <cellStyle name="연결된 셀 13" xfId="499"/>
    <cellStyle name="연결된 셀 14" xfId="500"/>
    <cellStyle name="연결된 셀 2" xfId="501"/>
    <cellStyle name="연결된 셀 3" xfId="502"/>
    <cellStyle name="연결된 셀 4" xfId="503"/>
    <cellStyle name="연결된 셀 5" xfId="504"/>
    <cellStyle name="연결된 셀 6" xfId="505"/>
    <cellStyle name="연결된 셀 7" xfId="506"/>
    <cellStyle name="연결된 셀 8" xfId="507"/>
    <cellStyle name="연결된 셀 9" xfId="508"/>
    <cellStyle name="열어본 하이퍼링크" xfId="509"/>
    <cellStyle name="예제" xfId="510"/>
    <cellStyle name="왼쪽2" xfId="2583"/>
    <cellStyle name="요약 10" xfId="511"/>
    <cellStyle name="요약 11" xfId="512"/>
    <cellStyle name="요약 12" xfId="513"/>
    <cellStyle name="요약 13" xfId="514"/>
    <cellStyle name="요약 14" xfId="515"/>
    <cellStyle name="요약 2" xfId="516"/>
    <cellStyle name="요약 2 2" xfId="2584"/>
    <cellStyle name="요약 3" xfId="517"/>
    <cellStyle name="요약 4" xfId="518"/>
    <cellStyle name="요약 5" xfId="519"/>
    <cellStyle name="요약 6" xfId="520"/>
    <cellStyle name="요약 7" xfId="521"/>
    <cellStyle name="요약 8" xfId="522"/>
    <cellStyle name="요약 9" xfId="523"/>
    <cellStyle name="원" xfId="2585"/>
    <cellStyle name="원_인흥공사비(수지예산서)" xfId="2586"/>
    <cellStyle name="원_점리내역" xfId="2587"/>
    <cellStyle name="원_창봉지급자재단가" xfId="2588"/>
    <cellStyle name="유1" xfId="771"/>
    <cellStyle name="유영" xfId="2589"/>
    <cellStyle name="一般_KEYRPT" xfId="2590"/>
    <cellStyle name="일위대가" xfId="2591"/>
    <cellStyle name="입력 10" xfId="524"/>
    <cellStyle name="입력 11" xfId="525"/>
    <cellStyle name="입력 12" xfId="526"/>
    <cellStyle name="입력 13" xfId="527"/>
    <cellStyle name="입력 14" xfId="528"/>
    <cellStyle name="입력 2" xfId="529"/>
    <cellStyle name="입력 2 2" xfId="2592"/>
    <cellStyle name="입력 3" xfId="530"/>
    <cellStyle name="입력 4" xfId="531"/>
    <cellStyle name="입력 5" xfId="532"/>
    <cellStyle name="입력 6" xfId="533"/>
    <cellStyle name="입력 7" xfId="534"/>
    <cellStyle name="입력 8" xfId="535"/>
    <cellStyle name="입력 9" xfId="536"/>
    <cellStyle name="자리수" xfId="537"/>
    <cellStyle name="자리수0" xfId="538"/>
    <cellStyle name="제목 1 10" xfId="539"/>
    <cellStyle name="제목 1 11" xfId="540"/>
    <cellStyle name="제목 1 12" xfId="541"/>
    <cellStyle name="제목 1 13" xfId="542"/>
    <cellStyle name="제목 1 14" xfId="543"/>
    <cellStyle name="제목 1 2" xfId="544"/>
    <cellStyle name="제목 1 3" xfId="545"/>
    <cellStyle name="제목 1 4" xfId="546"/>
    <cellStyle name="제목 1 5" xfId="547"/>
    <cellStyle name="제목 1 6" xfId="548"/>
    <cellStyle name="제목 1 7" xfId="549"/>
    <cellStyle name="제목 1 8" xfId="550"/>
    <cellStyle name="제목 1 9" xfId="551"/>
    <cellStyle name="제목 10" xfId="552"/>
    <cellStyle name="제목 11" xfId="553"/>
    <cellStyle name="제목 12" xfId="554"/>
    <cellStyle name="제목 13" xfId="555"/>
    <cellStyle name="제목 14" xfId="556"/>
    <cellStyle name="제목 15" xfId="557"/>
    <cellStyle name="제목 16" xfId="558"/>
    <cellStyle name="제목 17" xfId="559"/>
    <cellStyle name="제목 2 10" xfId="560"/>
    <cellStyle name="제목 2 11" xfId="561"/>
    <cellStyle name="제목 2 12" xfId="562"/>
    <cellStyle name="제목 2 13" xfId="563"/>
    <cellStyle name="제목 2 14" xfId="564"/>
    <cellStyle name="제목 2 2" xfId="565"/>
    <cellStyle name="제목 2 3" xfId="566"/>
    <cellStyle name="제목 2 4" xfId="567"/>
    <cellStyle name="제목 2 5" xfId="568"/>
    <cellStyle name="제목 2 6" xfId="569"/>
    <cellStyle name="제목 2 7" xfId="570"/>
    <cellStyle name="제목 2 8" xfId="571"/>
    <cellStyle name="제목 2 9" xfId="572"/>
    <cellStyle name="제목 3 10" xfId="573"/>
    <cellStyle name="제목 3 11" xfId="574"/>
    <cellStyle name="제목 3 12" xfId="575"/>
    <cellStyle name="제목 3 13" xfId="576"/>
    <cellStyle name="제목 3 14" xfId="577"/>
    <cellStyle name="제목 3 2" xfId="578"/>
    <cellStyle name="제목 3 3" xfId="579"/>
    <cellStyle name="제목 3 4" xfId="580"/>
    <cellStyle name="제목 3 5" xfId="581"/>
    <cellStyle name="제목 3 6" xfId="582"/>
    <cellStyle name="제목 3 7" xfId="583"/>
    <cellStyle name="제목 3 8" xfId="584"/>
    <cellStyle name="제목 3 9" xfId="585"/>
    <cellStyle name="제목 4 10" xfId="586"/>
    <cellStyle name="제목 4 11" xfId="587"/>
    <cellStyle name="제목 4 12" xfId="588"/>
    <cellStyle name="제목 4 13" xfId="589"/>
    <cellStyle name="제목 4 14" xfId="590"/>
    <cellStyle name="제목 4 2" xfId="591"/>
    <cellStyle name="제목 4 3" xfId="592"/>
    <cellStyle name="제목 4 4" xfId="593"/>
    <cellStyle name="제목 4 5" xfId="594"/>
    <cellStyle name="제목 4 6" xfId="595"/>
    <cellStyle name="제목 4 7" xfId="596"/>
    <cellStyle name="제목 4 8" xfId="597"/>
    <cellStyle name="제목 4 9" xfId="598"/>
    <cellStyle name="제목 5" xfId="599"/>
    <cellStyle name="제목 6" xfId="600"/>
    <cellStyle name="제목 7" xfId="601"/>
    <cellStyle name="제목 8" xfId="602"/>
    <cellStyle name="제목 9" xfId="603"/>
    <cellStyle name="좋음 10" xfId="604"/>
    <cellStyle name="좋음 11" xfId="605"/>
    <cellStyle name="좋음 12" xfId="606"/>
    <cellStyle name="좋음 13" xfId="607"/>
    <cellStyle name="좋음 14" xfId="608"/>
    <cellStyle name="좋음 2" xfId="609"/>
    <cellStyle name="좋음 3" xfId="610"/>
    <cellStyle name="좋음 4" xfId="611"/>
    <cellStyle name="좋음 5" xfId="612"/>
    <cellStyle name="좋음 6" xfId="613"/>
    <cellStyle name="좋음 7" xfId="614"/>
    <cellStyle name="좋음 8" xfId="615"/>
    <cellStyle name="좋음 9" xfId="616"/>
    <cellStyle name="지정되지 않음" xfId="2593"/>
    <cellStyle name="진" xfId="617"/>
    <cellStyle name="진_★ 2009년 설계준비1-김택수" xfId="772"/>
    <cellStyle name="진_09-2분기 유간검측" xfId="2594"/>
    <cellStyle name="진_1.'09년 궤도보수업무용역 요청수량-개화산" xfId="773"/>
    <cellStyle name="진_2008.3분기정기선로검사결과" xfId="2595"/>
    <cellStyle name="진_2009 수급계획 (경영정보)" xfId="2596"/>
    <cellStyle name="진_2009 수급계획 (경영정보)_견적의뢰서(전자)" xfId="2597"/>
    <cellStyle name="진_2009 수급계획 (경영정보)_견적의뢰서(전자)_Xl0000000" xfId="2598"/>
    <cellStyle name="진_2009 수급계획 (경영정보)_견적의뢰서(전자)_Xl0000001" xfId="2599"/>
    <cellStyle name="진_2009 수급계획 (경영정보)_견적의뢰서(전자)_견적의뢰서" xfId="2600"/>
    <cellStyle name="진_2009 수급계획 (경영정보)_견적의뢰서(전자)_구매관련서류(신호총액0615)" xfId="2601"/>
    <cellStyle name="진_2009 수급계획 (경영정보)_견적의뢰서(전자)_구매관련서류1식(컴퓨터외2종)" xfId="2602"/>
    <cellStyle name="진_2009 수급계획 (경영정보)_견적의뢰서(전자)_구매관련서류1식(컴퓨터외2종)_구매관련서류(전원공급기외1종)" xfId="2603"/>
    <cellStyle name="진_2009 수급계획 (경영정보)_견적의뢰서(전자)_물품명세서" xfId="2604"/>
    <cellStyle name="진_2009 수급계획 (경영정보)_견적의뢰서(전자)_물품사진" xfId="2605"/>
    <cellStyle name="진_2009 수급계획 (경영정보)_견적의뢰서(전자)_물품사진_1" xfId="2606"/>
    <cellStyle name="진_2009 수급계획 (경영정보)_견적의뢰서(전자)_설비물품사진(1)" xfId="2607"/>
    <cellStyle name="진_2009 수급계획 (경영정보)_견적의뢰서(전자수정본090227)" xfId="2608"/>
    <cellStyle name="진_2009 수급계획 (경영정보)_견적의뢰서(전자수정본090227)_설비물품사진(1)" xfId="2609"/>
    <cellStyle name="진_2009 수급계획 (경영정보)_발주서류(단가계약신호)090226" xfId="2610"/>
    <cellStyle name="진_2009년발주상황090611" xfId="2611"/>
    <cellStyle name="진_2009년예산배정(khs)090211변경" xfId="2612"/>
    <cellStyle name="진_2분기정기선로검사결과(미입력분)" xfId="2613"/>
    <cellStyle name="진_2분기정기선로검사결과(미입력분)-1" xfId="2614"/>
    <cellStyle name="진_2분기정기선로검사결과(미입력분)-2" xfId="2615"/>
    <cellStyle name="진_34분기정기선로검사결과(잠실기술관리소)" xfId="2616"/>
    <cellStyle name="진_3분기 구매물품 소요량 파악-년도별출고적정재고포함" xfId="2617"/>
    <cellStyle name="진_8.'09년 궤도보수업무용역 요청수량-도봉" xfId="774"/>
    <cellStyle name="진_IC단가계약" xfId="2618"/>
    <cellStyle name="진_견적서(코니)" xfId="2619"/>
    <cellStyle name="진_견적의뢰서" xfId="2620"/>
    <cellStyle name="진_견적의뢰서(케이블CPEV)" xfId="2621"/>
    <cellStyle name="진_구매관련서류 1식(그리이스 등 60종)" xfId="2622"/>
    <cellStyle name="진_구매관련서류 1식(모터외 1종)" xfId="2623"/>
    <cellStyle name="진_구매관련서류 1식(모터외 1종)_구매관련서류(전원공급기외1종)" xfId="2624"/>
    <cellStyle name="진_구매관련서류(신호총액0615)" xfId="2625"/>
    <cellStyle name="진_구매관련서류(전원공급기외1종)" xfId="2626"/>
    <cellStyle name="진_구매관련서류1식(샘플)" xfId="2627"/>
    <cellStyle name="진_구매관련서류1식(샘플)_1" xfId="2628"/>
    <cellStyle name="진_구매관련서류1식(샘플)_1_구매관련서류(전원공급기외1종)" xfId="2629"/>
    <cellStyle name="진_구매관련서류1식(샘플)_견적의뢰서" xfId="2630"/>
    <cellStyle name="진_구매관련서류1식(샘플)_구매관련서류(신호총액0615)" xfId="2631"/>
    <cellStyle name="진_구매관련서류1식(샘플)_구매관련서류1식(컴퓨터외2종)" xfId="2632"/>
    <cellStyle name="진_구매관련서류1식(샘플)_구매관련서류1식(컴퓨터외2종)_구매관련서류(전원공급기외1종)" xfId="2633"/>
    <cellStyle name="진_구매관련서류1식(샘플)_물품명세서" xfId="2634"/>
    <cellStyle name="진_구매관련서류1식(샘플)_물품사진" xfId="2635"/>
    <cellStyle name="진_구매관련서류1식(샘플)_물품사진_1" xfId="2636"/>
    <cellStyle name="진_구매관련서류1식(샘플)_설비물품사진(1)" xfId="2637"/>
    <cellStyle name="진_구매관련서류1식(총무)" xfId="2638"/>
    <cellStyle name="진_구매관련서류1식(총무)_1. 물품명세서 및 규격서 (신호)" xfId="2639"/>
    <cellStyle name="진_구매관련서류1식(총무)_구매관련서류(전원공급기외1종)" xfId="2640"/>
    <cellStyle name="진_구매관련서류1식(총무)_구매요청서(신호분야)" xfId="2641"/>
    <cellStyle name="진_구매관련서류1식(총무)_보고_2009년 저장품 구매요구(신호090520)" xfId="2642"/>
    <cellStyle name="진_구매관련서류1식(총무)_신호분야 수급변경 및 구매요청" xfId="2643"/>
    <cellStyle name="진_구매관련서류1식(총무)_저장품구매요구서(신길신호)" xfId="2644"/>
    <cellStyle name="진_구매관련서류1식(환경)" xfId="2645"/>
    <cellStyle name="진_구매관련서류1식(환경)_구매관련서류(전원공급기외1종)" xfId="2646"/>
    <cellStyle name="진_구매관련서식(화장실부속품1종)" xfId="2647"/>
    <cellStyle name="진_구매요구(종합)" xfId="2648"/>
    <cellStyle name="진_궤도보수업무용역과업조사양식(보선2팀)" xfId="704"/>
    <cellStyle name="진_궤도보수업무용역-산출내역서" xfId="705"/>
    <cellStyle name="진_궤도보수용역 과업물량(5월)" xfId="706"/>
    <cellStyle name="진_궤도보수용역 과업물량(5월)_○ '08.7월 궤도보수업무용역 과업물량" xfId="707"/>
    <cellStyle name="진_김효성" xfId="2649"/>
    <cellStyle name="진_단가계약소요조사(20090428)" xfId="2650"/>
    <cellStyle name="진_물품규격서" xfId="2651"/>
    <cellStyle name="진_물품명세서" xfId="2652"/>
    <cellStyle name="진_물품발주품의서." xfId="2653"/>
    <cellStyle name="진_물품사진" xfId="2654"/>
    <cellStyle name="진_물품사진_1" xfId="2655"/>
    <cellStyle name="진_발주(통신총액)" xfId="2656"/>
    <cellStyle name="진_발주서류(단가계약신호)" xfId="2657"/>
    <cellStyle name="진_발주서류(단가계약신호)090305최종" xfId="2658"/>
    <cellStyle name="진_설계서 (2008궤도보수업무용역-최종)" xfId="618"/>
    <cellStyle name="진_설계서(2008궤도보수업무용역-최종)-용역" xfId="775"/>
    <cellStyle name="진_신호총액정리용0525" xfId="2659"/>
    <cellStyle name="진_원일" xfId="2660"/>
    <cellStyle name="진_인력궤도검측(청담 상,하선홈)" xfId="2661"/>
    <cellStyle name="진_인력궤도검측(청담 상,하선홈)_침목정기선로검사결과(잠실기술관리소)" xfId="2662"/>
    <cellStyle name="진_총괄표1" xfId="2663"/>
    <cellStyle name="진_총구입물품확인" xfId="2664"/>
    <cellStyle name="진_친환경" xfId="2665"/>
    <cellStyle name="진_침목정기선로검사결과(잠실기술관리소)" xfId="2666"/>
    <cellStyle name="진_콘도상검사결과" xfId="2667"/>
    <cellStyle name="진1" xfId="619"/>
    <cellStyle name="千分位_KEYRPT" xfId="2668"/>
    <cellStyle name="千位分隔_Sheet1" xfId="2669"/>
    <cellStyle name="출력 10" xfId="620"/>
    <cellStyle name="출력 11" xfId="621"/>
    <cellStyle name="출력 12" xfId="622"/>
    <cellStyle name="출력 13" xfId="623"/>
    <cellStyle name="출력 14" xfId="624"/>
    <cellStyle name="출력 2" xfId="625"/>
    <cellStyle name="출력 2 2" xfId="2670"/>
    <cellStyle name="출력 3" xfId="626"/>
    <cellStyle name="출력 4" xfId="627"/>
    <cellStyle name="출력 5" xfId="628"/>
    <cellStyle name="출력 6" xfId="629"/>
    <cellStyle name="출력 7" xfId="630"/>
    <cellStyle name="출력 8" xfId="631"/>
    <cellStyle name="출력 9" xfId="632"/>
    <cellStyle name="콤" xfId="2671"/>
    <cellStyle name="콤_Book1" xfId="2672"/>
    <cellStyle name="콤_기성청구(첨부양식)" xfId="2673"/>
    <cellStyle name="콤_수량산출서" xfId="2674"/>
    <cellStyle name="콤_일위대가" xfId="2675"/>
    <cellStyle name="콤냡?&lt;_x000f_$??:_x0009_`1_1 " xfId="2676"/>
    <cellStyle name="콤마 [" xfId="2677"/>
    <cellStyle name="콤마 [#]" xfId="2678"/>
    <cellStyle name="콤마 []" xfId="2679"/>
    <cellStyle name="콤마 [_기성청구(첨부양식)" xfId="2680"/>
    <cellStyle name="콤마 [0]" xfId="2681"/>
    <cellStyle name="콤마 [0]기기자재비" xfId="2682"/>
    <cellStyle name="콤마 [2]" xfId="2683"/>
    <cellStyle name="콤마 [금액]" xfId="2684"/>
    <cellStyle name="콤마 [소수]" xfId="2685"/>
    <cellStyle name="콤마 [수량]" xfId="2686"/>
    <cellStyle name="콤마 1" xfId="2687"/>
    <cellStyle name="콤마[ ]" xfId="2688"/>
    <cellStyle name="콤마[0]" xfId="2689"/>
    <cellStyle name="콤마_  종  합  " xfId="776"/>
    <cellStyle name="턂화 [0]_투자재원" xfId="2690"/>
    <cellStyle name="통" xfId="2691"/>
    <cellStyle name="통_Book1" xfId="2692"/>
    <cellStyle name="통_기성청구(첨부양식)" xfId="2693"/>
    <cellStyle name="통_수량산출서" xfId="2694"/>
    <cellStyle name="통_일위대가" xfId="2695"/>
    <cellStyle name="통화 [" xfId="2696"/>
    <cellStyle name="통화 [0] 2" xfId="777"/>
    <cellStyle name="통화 [0] 2 2" xfId="2757"/>
    <cellStyle name="통화 [0] 3" xfId="778"/>
    <cellStyle name="통화 [0] 4" xfId="779"/>
    <cellStyle name="통화 [0M_통합2" xfId="633"/>
    <cellStyle name="통화 [0U_투자계획 (부서별) (2)" xfId="634"/>
    <cellStyle name="퍼센트" xfId="635"/>
    <cellStyle name="표" xfId="2697"/>
    <cellStyle name="표_Book1" xfId="2698"/>
    <cellStyle name="표_기성청구(첨부양식)" xfId="2699"/>
    <cellStyle name="표_수량산출서" xfId="2700"/>
    <cellStyle name="표_일위대가" xfId="2701"/>
    <cellStyle name="표가운데" xfId="636"/>
    <cellStyle name="표가운데 2" xfId="780"/>
    <cellStyle name="표제목" xfId="2702"/>
    <cellStyle name="표준" xfId="0" builtinId="0"/>
    <cellStyle name="표준 10" xfId="715"/>
    <cellStyle name="표준 10 2" xfId="2703"/>
    <cellStyle name="표준 10 2 2" xfId="2704"/>
    <cellStyle name="표준 10 2 3" xfId="2705"/>
    <cellStyle name="표준 10 2 4" xfId="2706"/>
    <cellStyle name="표준 10 2 4 2" xfId="2750"/>
    <cellStyle name="표준 10 3" xfId="2707"/>
    <cellStyle name="표준 10 4" xfId="2708"/>
    <cellStyle name="표준 10 5" xfId="2709"/>
    <cellStyle name="표준 11" xfId="781"/>
    <cellStyle name="표준 12" xfId="782"/>
    <cellStyle name="표준 12 2" xfId="783"/>
    <cellStyle name="표준 12 2 2" xfId="784"/>
    <cellStyle name="표준 12 2 2 2" xfId="785"/>
    <cellStyle name="표준 12 2 3" xfId="786"/>
    <cellStyle name="표준 12 3" xfId="787"/>
    <cellStyle name="표준 12 4" xfId="788"/>
    <cellStyle name="표준 13" xfId="789"/>
    <cellStyle name="표준 13 2" xfId="790"/>
    <cellStyle name="표준 14" xfId="791"/>
    <cellStyle name="표준 14 2" xfId="792"/>
    <cellStyle name="표준 14 3" xfId="793"/>
    <cellStyle name="표준 15" xfId="794"/>
    <cellStyle name="표준 16" xfId="795"/>
    <cellStyle name="표준 17" xfId="796"/>
    <cellStyle name="표준 18" xfId="797"/>
    <cellStyle name="표준 19" xfId="798"/>
    <cellStyle name="표준 19 2" xfId="821"/>
    <cellStyle name="표준 19 2 2" xfId="823"/>
    <cellStyle name="표준 19 2 2 2" xfId="2749"/>
    <cellStyle name="표준 19 2 3" xfId="2746"/>
    <cellStyle name="표준 19 3" xfId="822"/>
    <cellStyle name="표준 19 3 2" xfId="2748"/>
    <cellStyle name="표준 19 4" xfId="820"/>
    <cellStyle name="표준 19 4 2" xfId="2751"/>
    <cellStyle name="표준 19 5" xfId="2745"/>
    <cellStyle name="표준 2" xfId="637"/>
    <cellStyle name="표준 2 2" xfId="708"/>
    <cellStyle name="표준 2 2 2" xfId="799"/>
    <cellStyle name="표준 2 2 2 2" xfId="2710"/>
    <cellStyle name="표준 2 2 3" xfId="800"/>
    <cellStyle name="표준 2 2 4" xfId="2711"/>
    <cellStyle name="표준 2 3" xfId="801"/>
    <cellStyle name="표준 2 3 2" xfId="2712"/>
    <cellStyle name="표준 2 3_구매관련서류(디지털도유기용)" xfId="2713"/>
    <cellStyle name="표준 2 4" xfId="638"/>
    <cellStyle name="표준 2 4 2" xfId="802"/>
    <cellStyle name="표준 2 5" xfId="716"/>
    <cellStyle name="표준 2 5 2" xfId="803"/>
    <cellStyle name="표준 2 5 2 2" xfId="804"/>
    <cellStyle name="표준 2 5 2 3" xfId="805"/>
    <cellStyle name="표준 2 6" xfId="2714"/>
    <cellStyle name="표준 2 7" xfId="2754"/>
    <cellStyle name="표준 2_1. 물품명세서 및 규격서 (신호)" xfId="2715"/>
    <cellStyle name="표준 20" xfId="714"/>
    <cellStyle name="표준 21" xfId="2716"/>
    <cellStyle name="표준 21 2" xfId="2717"/>
    <cellStyle name="표준 22" xfId="2752"/>
    <cellStyle name="표준 23" xfId="2753"/>
    <cellStyle name="표준 29" xfId="2718"/>
    <cellStyle name="표준 3" xfId="639"/>
    <cellStyle name="표준 3 2" xfId="709"/>
    <cellStyle name="표준 3 2 2" xfId="2719"/>
    <cellStyle name="표준 3 2 3" xfId="2720"/>
    <cellStyle name="표준 3 2 4" xfId="2721"/>
    <cellStyle name="표준 3 2 5" xfId="2722"/>
    <cellStyle name="표준 3 3" xfId="806"/>
    <cellStyle name="표준 3 4" xfId="807"/>
    <cellStyle name="표준 3 5" xfId="2723"/>
    <cellStyle name="표준 3_고압살수차 2008 운영계획" xfId="710"/>
    <cellStyle name="표준 4" xfId="640"/>
    <cellStyle name="표준 4 2" xfId="808"/>
    <cellStyle name="표준 4 2 2" xfId="809"/>
    <cellStyle name="표준 4 2 2 2" xfId="810"/>
    <cellStyle name="표준 4 2 3" xfId="811"/>
    <cellStyle name="표준 4 2 3 2" xfId="812"/>
    <cellStyle name="표준 4 2 4" xfId="813"/>
    <cellStyle name="표준 4 2 5" xfId="814"/>
    <cellStyle name="표준 4 2 6" xfId="815"/>
    <cellStyle name="표준 4 3" xfId="2724"/>
    <cellStyle name="표준 4_구매관련서류 1식(그리이스 등 62종)" xfId="2725"/>
    <cellStyle name="표준 5" xfId="641"/>
    <cellStyle name="표준 5 2" xfId="816"/>
    <cellStyle name="표준 5 2 2" xfId="2726"/>
    <cellStyle name="표준 5 2 3" xfId="2727"/>
    <cellStyle name="표준 5 3" xfId="817"/>
    <cellStyle name="표준 5 4" xfId="818"/>
    <cellStyle name="표준 5_단가계약(등구_전자류)090317" xfId="2728"/>
    <cellStyle name="표준 6" xfId="642"/>
    <cellStyle name="표준 6 2" xfId="2729"/>
    <cellStyle name="표준 6 3" xfId="2730"/>
    <cellStyle name="표준 7" xfId="643"/>
    <cellStyle name="표준 7 13" xfId="2731"/>
    <cellStyle name="표준 7 2" xfId="2732"/>
    <cellStyle name="표준 7 3" xfId="2733"/>
    <cellStyle name="표준 7_견적서(아이앤지)" xfId="2734"/>
    <cellStyle name="표준 8" xfId="713"/>
    <cellStyle name="표준 8 2" xfId="2735"/>
    <cellStyle name="표준 8 3" xfId="2736"/>
    <cellStyle name="표준 9" xfId="717"/>
    <cellStyle name="표준 9 2" xfId="2737"/>
    <cellStyle name="표준 9 3" xfId="2738"/>
    <cellStyle name="표준 9_구매관련서류(디지털도유기용)" xfId="2739"/>
    <cellStyle name="표준_07궤도공사(보1)" xfId="644"/>
    <cellStyle name="표준_2007발주설계" xfId="645"/>
    <cellStyle name="표준_2007발주설계(작성용_1)" xfId="646"/>
    <cellStyle name="標準_Akia(F）-8" xfId="651"/>
    <cellStyle name="표준_곡선현황" xfId="647"/>
    <cellStyle name="표준_설계표지(08.7)" xfId="648"/>
    <cellStyle name="표준_시설물현황(본선)" xfId="649"/>
    <cellStyle name="표준_편마모(검측차1월)" xfId="650"/>
    <cellStyle name="표준1" xfId="2740"/>
    <cellStyle name="표준10" xfId="2741"/>
    <cellStyle name="표준2" xfId="2742"/>
    <cellStyle name="하이퍼링크 2" xfId="2743"/>
    <cellStyle name="합산" xfId="652"/>
    <cellStyle name="貨幣_KEYRPT" xfId="2744"/>
    <cellStyle name="화폐기호" xfId="653"/>
    <cellStyle name="화폐기호0" xfId="6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4" name="Line 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5" name="Line 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6" name="Line 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7" name="Line 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8" name="Line 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9" name="Line 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0" name="Line 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1" name="Line 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2" name="Line 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3" name="Line 1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4" name="Line 1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5" name="Line 1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6" name="Line 1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7" name="Line 1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8" name="Line 1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9" name="Line 1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0" name="Line 1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1" name="Line 1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2" name="Line 1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3" name="Line 2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4" name="Line 2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5" name="Line 2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6" name="Line 2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7" name="Line 2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8" name="Line 2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9" name="Line 2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0" name="Line 2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1" name="Line 2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2" name="Line 2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3" name="Line 3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4" name="Line 3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5" name="Line 3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6" name="Line 3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7" name="Line 3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8" name="Line 3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9" name="Line 3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0" name="Line 3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1" name="Line 3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2" name="Line 3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3" name="Line 4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4" name="Line 4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5" name="Line 4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6" name="Line 4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7" name="Line 4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8" name="Line 4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9" name="Line 4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0" name="Line 4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1" name="Line 4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2" name="Line 4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3" name="Line 5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4" name="Line 5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5" name="Line 5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6" name="Line 5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7" name="Line 5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8" name="Line 5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9" name="Line 5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0" name="Line 5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1" name="Line 5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2" name="Line 5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3" name="Line 6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4" name="Line 6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5" name="Line 6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6" name="Line 6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7" name="Line 6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8" name="Line 6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9" name="Line 6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0" name="Line 6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1" name="Line 6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2" name="Line 6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3" name="Line 70"/>
        <xdr:cNvSpPr>
          <a:spLocks noChangeShapeType="1"/>
        </xdr:cNvSpPr>
      </xdr:nvSpPr>
      <xdr:spPr bwMode="auto">
        <a:xfrm>
          <a:off x="85725" y="0"/>
          <a:ext cx="76009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view="pageBreakPreview" zoomScaleNormal="100" zoomScaleSheetLayoutView="100" workbookViewId="0"/>
  </sheetViews>
  <sheetFormatPr defaultRowHeight="11.25"/>
  <cols>
    <col min="1" max="16384" width="8.88671875" style="240"/>
  </cols>
  <sheetData>
    <row r="1" spans="1:13" ht="27.95" customHeight="1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ht="27.95" customHeight="1">
      <c r="A2" s="92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ht="27.95" customHeight="1">
      <c r="A3" s="92"/>
      <c r="B3" s="95"/>
      <c r="C3" s="93"/>
      <c r="D3" s="93"/>
      <c r="E3" s="93"/>
      <c r="F3" s="93"/>
      <c r="G3" s="93"/>
      <c r="H3" s="93"/>
      <c r="I3" s="93"/>
      <c r="J3" s="93"/>
      <c r="K3" s="93"/>
      <c r="L3" s="93"/>
      <c r="M3" s="94"/>
    </row>
    <row r="4" spans="1:13" ht="27.95" customHeight="1">
      <c r="A4" s="96"/>
      <c r="B4" s="97" t="s">
        <v>613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4"/>
    </row>
    <row r="5" spans="1:13" ht="27.95" customHeight="1">
      <c r="A5" s="96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4"/>
    </row>
    <row r="6" spans="1:13" ht="27.95" customHeight="1">
      <c r="A6" s="96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4"/>
    </row>
    <row r="7" spans="1:13" ht="27.95" customHeight="1">
      <c r="A7" s="96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4"/>
    </row>
    <row r="8" spans="1:13" ht="27.95" customHeight="1">
      <c r="A8" s="327" t="s">
        <v>378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9"/>
    </row>
    <row r="9" spans="1:13" ht="27.95" customHeight="1">
      <c r="A9" s="96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4"/>
    </row>
    <row r="10" spans="1:13" ht="27.95" customHeight="1">
      <c r="A10" s="96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4"/>
    </row>
    <row r="11" spans="1:13" ht="27.95" customHeight="1">
      <c r="A11" s="96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4"/>
    </row>
    <row r="12" spans="1:13" ht="27.95" customHeight="1">
      <c r="A12" s="96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4"/>
    </row>
    <row r="13" spans="1:13" ht="27.95" customHeight="1">
      <c r="A13" s="96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4"/>
    </row>
    <row r="14" spans="1:13" ht="27.95" customHeight="1">
      <c r="A14" s="327" t="s">
        <v>619</v>
      </c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</row>
    <row r="15" spans="1:13" ht="27.95" customHeight="1">
      <c r="A15" s="96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4"/>
    </row>
    <row r="16" spans="1:13" ht="27.95" customHeight="1">
      <c r="A16" s="96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4"/>
    </row>
    <row r="17" spans="1:13" ht="27.95" customHeight="1">
      <c r="A17" s="327" t="s">
        <v>482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9"/>
    </row>
    <row r="18" spans="1:13" ht="27.95" customHeight="1">
      <c r="A18" s="96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4"/>
    </row>
    <row r="19" spans="1:13" ht="27.95" customHeight="1" thickBot="1">
      <c r="A19" s="9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1"/>
    </row>
  </sheetData>
  <mergeCells count="3">
    <mergeCell ref="A8:M8"/>
    <mergeCell ref="A14:M14"/>
    <mergeCell ref="A17:M17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27"/>
  <sheetViews>
    <sheetView view="pageBreakPreview" zoomScale="85" zoomScaleNormal="75" zoomScaleSheetLayoutView="85" workbookViewId="0">
      <selection activeCell="B4" sqref="B4"/>
    </sheetView>
  </sheetViews>
  <sheetFormatPr defaultRowHeight="24" customHeight="1"/>
  <cols>
    <col min="1" max="2" width="14.77734375" style="3" customWidth="1"/>
    <col min="3" max="3" width="6.77734375" style="3" customWidth="1"/>
    <col min="4" max="4" width="8.77734375" style="3" customWidth="1"/>
    <col min="5" max="9" width="12.77734375" style="3" customWidth="1"/>
    <col min="10" max="10" width="12.77734375" style="4" customWidth="1"/>
    <col min="11" max="11" width="14.77734375" style="3" customWidth="1"/>
    <col min="12" max="12" width="14.77734375" style="4" customWidth="1"/>
    <col min="13" max="16384" width="8.88671875" style="3"/>
  </cols>
  <sheetData>
    <row r="1" spans="1:13" ht="24" customHeight="1">
      <c r="A1" s="184"/>
      <c r="B1" s="185"/>
      <c r="C1" s="186"/>
      <c r="D1" s="186"/>
      <c r="E1" s="186"/>
      <c r="F1" s="186"/>
      <c r="G1" s="186"/>
      <c r="H1" s="186"/>
      <c r="I1" s="186"/>
      <c r="J1" s="187"/>
      <c r="K1" s="186"/>
      <c r="L1" s="187"/>
      <c r="M1" s="188"/>
    </row>
    <row r="2" spans="1:13" ht="24" customHeight="1">
      <c r="A2" s="189"/>
      <c r="B2" s="190"/>
      <c r="C2" s="191"/>
      <c r="D2" s="191"/>
      <c r="E2" s="191"/>
      <c r="F2" s="191"/>
      <c r="G2" s="191"/>
      <c r="H2" s="191"/>
      <c r="I2" s="191"/>
      <c r="J2" s="192"/>
      <c r="K2" s="191"/>
      <c r="L2" s="192"/>
      <c r="M2" s="193"/>
    </row>
    <row r="3" spans="1:13" ht="24" customHeight="1">
      <c r="A3" s="189"/>
      <c r="B3" s="194"/>
      <c r="C3" s="191"/>
      <c r="D3" s="191"/>
      <c r="E3" s="191"/>
      <c r="F3" s="191"/>
      <c r="G3" s="191"/>
      <c r="H3" s="191"/>
      <c r="I3" s="191"/>
      <c r="J3" s="192"/>
      <c r="K3" s="191"/>
      <c r="L3" s="192"/>
      <c r="M3" s="193"/>
    </row>
    <row r="4" spans="1:13" ht="24" customHeight="1">
      <c r="A4" s="189"/>
      <c r="B4" s="195" t="s">
        <v>431</v>
      </c>
      <c r="C4" s="191"/>
      <c r="D4" s="191"/>
      <c r="E4" s="191"/>
      <c r="F4" s="191"/>
      <c r="G4" s="191"/>
      <c r="H4" s="191"/>
      <c r="I4" s="191"/>
      <c r="J4" s="192"/>
      <c r="K4" s="191"/>
      <c r="L4" s="192"/>
      <c r="M4" s="193"/>
    </row>
    <row r="5" spans="1:13" ht="24" customHeight="1">
      <c r="A5" s="189"/>
      <c r="B5" s="194"/>
      <c r="C5" s="191"/>
      <c r="D5" s="191"/>
      <c r="E5" s="191"/>
      <c r="F5" s="191"/>
      <c r="G5" s="191"/>
      <c r="H5" s="191"/>
      <c r="I5" s="191"/>
      <c r="J5" s="192"/>
      <c r="K5" s="191"/>
      <c r="L5" s="192"/>
      <c r="M5" s="193"/>
    </row>
    <row r="6" spans="1:13" ht="24" customHeight="1">
      <c r="A6" s="189"/>
      <c r="B6" s="190"/>
      <c r="C6" s="191"/>
      <c r="D6" s="191"/>
      <c r="E6" s="191"/>
      <c r="F6" s="191"/>
      <c r="G6" s="191"/>
      <c r="H6" s="191"/>
      <c r="I6" s="191"/>
      <c r="J6" s="192"/>
      <c r="K6" s="191"/>
      <c r="L6" s="192"/>
      <c r="M6" s="193"/>
    </row>
    <row r="7" spans="1:13" ht="24" customHeight="1">
      <c r="A7" s="378" t="s">
        <v>425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80"/>
    </row>
    <row r="8" spans="1:13" ht="24" customHeight="1">
      <c r="A8" s="189"/>
      <c r="B8" s="191"/>
      <c r="C8" s="191"/>
      <c r="D8" s="191"/>
      <c r="E8" s="191"/>
      <c r="F8" s="191"/>
      <c r="G8" s="191"/>
      <c r="H8" s="191"/>
      <c r="I8" s="191"/>
      <c r="J8" s="192"/>
      <c r="K8" s="191"/>
      <c r="L8" s="192"/>
      <c r="M8" s="193"/>
    </row>
    <row r="9" spans="1:13" ht="24" customHeight="1">
      <c r="A9" s="189"/>
      <c r="B9" s="191"/>
      <c r="C9" s="191"/>
      <c r="D9" s="191"/>
      <c r="E9" s="191"/>
      <c r="F9" s="191"/>
      <c r="G9" s="191"/>
      <c r="H9" s="191"/>
      <c r="I9" s="191"/>
      <c r="J9" s="192"/>
      <c r="K9" s="191"/>
      <c r="L9" s="192"/>
      <c r="M9" s="193"/>
    </row>
    <row r="10" spans="1:13" ht="24" customHeight="1">
      <c r="A10" s="189"/>
      <c r="B10" s="191"/>
      <c r="C10" s="191"/>
      <c r="D10" s="191"/>
      <c r="E10" s="191"/>
      <c r="F10" s="191"/>
      <c r="G10" s="191"/>
      <c r="H10" s="191"/>
      <c r="I10" s="191"/>
      <c r="J10" s="192"/>
      <c r="K10" s="191"/>
      <c r="L10" s="192"/>
      <c r="M10" s="193"/>
    </row>
    <row r="11" spans="1:13" ht="24" customHeight="1">
      <c r="A11" s="189"/>
      <c r="B11" s="191"/>
      <c r="C11" s="191"/>
      <c r="D11" s="191"/>
      <c r="E11" s="191"/>
      <c r="F11" s="191"/>
      <c r="G11" s="191"/>
      <c r="H11" s="191"/>
      <c r="I11" s="191"/>
      <c r="J11" s="192"/>
      <c r="K11" s="191"/>
      <c r="L11" s="192"/>
      <c r="M11" s="193"/>
    </row>
    <row r="12" spans="1:13" ht="24" customHeight="1">
      <c r="A12" s="189"/>
      <c r="B12" s="191"/>
      <c r="C12" s="191"/>
      <c r="D12" s="191"/>
      <c r="E12" s="191"/>
      <c r="F12" s="191"/>
      <c r="G12" s="191"/>
      <c r="H12" s="191"/>
      <c r="I12" s="191"/>
      <c r="J12" s="192"/>
      <c r="K12" s="191"/>
      <c r="L12" s="192"/>
      <c r="M12" s="193"/>
    </row>
    <row r="13" spans="1:13" ht="24" customHeight="1">
      <c r="A13" s="189"/>
      <c r="B13" s="191"/>
      <c r="C13" s="196"/>
      <c r="D13" s="191"/>
      <c r="E13" s="191"/>
      <c r="F13" s="191"/>
      <c r="G13" s="191"/>
      <c r="H13" s="191"/>
      <c r="I13" s="191"/>
      <c r="J13" s="192"/>
      <c r="K13" s="191"/>
      <c r="L13" s="192"/>
      <c r="M13" s="193"/>
    </row>
    <row r="14" spans="1:13" ht="24" customHeight="1">
      <c r="A14" s="189"/>
      <c r="B14" s="191"/>
      <c r="C14" s="191"/>
      <c r="D14" s="191"/>
      <c r="E14" s="191"/>
      <c r="F14" s="191"/>
      <c r="G14" s="191"/>
      <c r="H14" s="191"/>
      <c r="I14" s="191"/>
      <c r="J14" s="192"/>
      <c r="K14" s="191"/>
      <c r="L14" s="192"/>
      <c r="M14" s="193"/>
    </row>
    <row r="15" spans="1:13" ht="24" customHeight="1">
      <c r="A15" s="378" t="s">
        <v>430</v>
      </c>
      <c r="B15" s="37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193"/>
    </row>
    <row r="16" spans="1:13" ht="24" customHeight="1">
      <c r="A16" s="189"/>
      <c r="B16" s="191"/>
      <c r="C16" s="191"/>
      <c r="D16" s="191"/>
      <c r="E16" s="191"/>
      <c r="F16" s="191"/>
      <c r="G16" s="191"/>
      <c r="H16" s="191"/>
      <c r="I16" s="191"/>
      <c r="J16" s="192"/>
      <c r="K16" s="191"/>
      <c r="L16" s="192"/>
      <c r="M16" s="193"/>
    </row>
    <row r="17" spans="1:13" ht="24" customHeight="1">
      <c r="A17" s="189"/>
      <c r="B17" s="191"/>
      <c r="C17" s="191"/>
      <c r="D17" s="191"/>
      <c r="E17" s="191"/>
      <c r="F17" s="191"/>
      <c r="G17" s="191"/>
      <c r="H17" s="191"/>
      <c r="I17" s="191"/>
      <c r="J17" s="192"/>
      <c r="K17" s="191"/>
      <c r="L17" s="192"/>
      <c r="M17" s="193"/>
    </row>
    <row r="18" spans="1:13" ht="24" customHeight="1">
      <c r="A18" s="189"/>
      <c r="B18" s="191"/>
      <c r="C18" s="191"/>
      <c r="D18" s="191"/>
      <c r="E18" s="191"/>
      <c r="F18" s="191"/>
      <c r="G18" s="191"/>
      <c r="H18" s="191"/>
      <c r="I18" s="191"/>
      <c r="J18" s="192"/>
      <c r="K18" s="191"/>
      <c r="L18" s="192"/>
      <c r="M18" s="193"/>
    </row>
    <row r="19" spans="1:13" ht="24" customHeight="1">
      <c r="A19" s="189"/>
      <c r="B19" s="191"/>
      <c r="C19" s="191"/>
      <c r="D19" s="191"/>
      <c r="E19" s="191"/>
      <c r="F19" s="191"/>
      <c r="G19" s="191"/>
      <c r="H19" s="191"/>
      <c r="I19" s="191"/>
      <c r="J19" s="192"/>
      <c r="K19" s="191"/>
      <c r="L19" s="192"/>
      <c r="M19" s="193"/>
    </row>
    <row r="20" spans="1:13" ht="24" customHeight="1">
      <c r="A20" s="189"/>
      <c r="B20" s="191"/>
      <c r="C20" s="191"/>
      <c r="D20" s="191"/>
      <c r="E20" s="191"/>
      <c r="F20" s="191"/>
      <c r="G20" s="191"/>
      <c r="H20" s="191"/>
      <c r="I20" s="191"/>
      <c r="J20" s="192"/>
      <c r="K20" s="191"/>
      <c r="L20" s="192"/>
      <c r="M20" s="193"/>
    </row>
    <row r="21" spans="1:13" ht="24" customHeight="1">
      <c r="A21" s="189"/>
      <c r="B21" s="191"/>
      <c r="C21" s="191"/>
      <c r="D21" s="191"/>
      <c r="E21" s="191"/>
      <c r="F21" s="191"/>
      <c r="G21" s="191"/>
      <c r="H21" s="191"/>
      <c r="I21" s="191"/>
      <c r="J21" s="192"/>
      <c r="K21" s="191"/>
      <c r="L21" s="192"/>
      <c r="M21" s="193"/>
    </row>
    <row r="22" spans="1:13" ht="24" customHeight="1">
      <c r="A22" s="189"/>
      <c r="B22" s="191"/>
      <c r="C22" s="191"/>
      <c r="D22" s="191"/>
      <c r="E22" s="191"/>
      <c r="F22" s="191"/>
      <c r="G22" s="191"/>
      <c r="H22" s="191"/>
      <c r="I22" s="191"/>
      <c r="J22" s="192"/>
      <c r="K22" s="191"/>
      <c r="L22" s="192"/>
      <c r="M22" s="193"/>
    </row>
    <row r="23" spans="1:13" ht="24" customHeight="1">
      <c r="A23" s="378" t="s">
        <v>424</v>
      </c>
      <c r="B23" s="379"/>
      <c r="C23" s="379"/>
      <c r="D23" s="379"/>
      <c r="E23" s="379"/>
      <c r="F23" s="379"/>
      <c r="G23" s="379"/>
      <c r="H23" s="379"/>
      <c r="I23" s="379"/>
      <c r="J23" s="379"/>
      <c r="K23" s="379"/>
      <c r="L23" s="379"/>
      <c r="M23" s="380"/>
    </row>
    <row r="24" spans="1:13" ht="24" customHeight="1">
      <c r="A24" s="189"/>
      <c r="B24" s="191"/>
      <c r="C24" s="191"/>
      <c r="D24" s="191"/>
      <c r="E24" s="191"/>
      <c r="F24" s="191"/>
      <c r="G24" s="191"/>
      <c r="H24" s="191"/>
      <c r="I24" s="191"/>
      <c r="J24" s="192"/>
      <c r="K24" s="191"/>
      <c r="L24" s="192"/>
      <c r="M24" s="193"/>
    </row>
    <row r="25" spans="1:13" ht="24" customHeight="1">
      <c r="A25" s="189"/>
      <c r="B25" s="191"/>
      <c r="C25" s="191"/>
      <c r="D25" s="191"/>
      <c r="E25" s="191"/>
      <c r="F25" s="191"/>
      <c r="G25" s="191"/>
      <c r="H25" s="191"/>
      <c r="I25" s="191"/>
      <c r="J25" s="192"/>
      <c r="K25" s="191"/>
      <c r="L25" s="192"/>
      <c r="M25" s="193"/>
    </row>
    <row r="26" spans="1:13" ht="24" customHeight="1">
      <c r="A26" s="189"/>
      <c r="B26" s="191"/>
      <c r="C26" s="191"/>
      <c r="D26" s="191"/>
      <c r="E26" s="191"/>
      <c r="F26" s="191"/>
      <c r="G26" s="191"/>
      <c r="H26" s="191"/>
      <c r="I26" s="191"/>
      <c r="J26" s="192"/>
      <c r="K26" s="191"/>
      <c r="L26" s="192"/>
      <c r="M26" s="193"/>
    </row>
    <row r="27" spans="1:13" ht="24" customHeight="1" thickBot="1">
      <c r="A27" s="197"/>
      <c r="B27" s="198"/>
      <c r="C27" s="198"/>
      <c r="D27" s="198"/>
      <c r="E27" s="198"/>
      <c r="F27" s="198"/>
      <c r="G27" s="198"/>
      <c r="H27" s="198"/>
      <c r="I27" s="198"/>
      <c r="J27" s="199"/>
      <c r="K27" s="198"/>
      <c r="L27" s="199"/>
      <c r="M27" s="200"/>
    </row>
  </sheetData>
  <mergeCells count="3">
    <mergeCell ref="A7:M7"/>
    <mergeCell ref="A15:L15"/>
    <mergeCell ref="A23:M23"/>
  </mergeCells>
  <phoneticPr fontId="10" type="noConversion"/>
  <printOptions horizontalCentered="1" verticalCentered="1"/>
  <pageMargins left="0.78740157480314965" right="0.59055118110236227" top="0.98425196850393704" bottom="0.78740157480314965" header="0.51181102362204722" footer="0.51181102362204722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"/>
  <sheetViews>
    <sheetView view="pageBreakPreview" zoomScale="115" zoomScaleNormal="100" zoomScaleSheetLayoutView="115" workbookViewId="0"/>
  </sheetViews>
  <sheetFormatPr defaultRowHeight="11.25"/>
  <cols>
    <col min="1" max="13" width="8.88671875" style="240" customWidth="1"/>
    <col min="14" max="256" width="8.88671875" style="240"/>
    <col min="257" max="269" width="8.88671875" style="240" customWidth="1"/>
    <col min="270" max="512" width="8.88671875" style="240"/>
    <col min="513" max="525" width="8.88671875" style="240" customWidth="1"/>
    <col min="526" max="768" width="8.88671875" style="240"/>
    <col min="769" max="781" width="8.88671875" style="240" customWidth="1"/>
    <col min="782" max="1024" width="8.88671875" style="240"/>
    <col min="1025" max="1037" width="8.88671875" style="240" customWidth="1"/>
    <col min="1038" max="1280" width="8.88671875" style="240"/>
    <col min="1281" max="1293" width="8.88671875" style="240" customWidth="1"/>
    <col min="1294" max="1536" width="8.88671875" style="240"/>
    <col min="1537" max="1549" width="8.88671875" style="240" customWidth="1"/>
    <col min="1550" max="1792" width="8.88671875" style="240"/>
    <col min="1793" max="1805" width="8.88671875" style="240" customWidth="1"/>
    <col min="1806" max="2048" width="8.88671875" style="240"/>
    <col min="2049" max="2061" width="8.88671875" style="240" customWidth="1"/>
    <col min="2062" max="2304" width="8.88671875" style="240"/>
    <col min="2305" max="2317" width="8.88671875" style="240" customWidth="1"/>
    <col min="2318" max="2560" width="8.88671875" style="240"/>
    <col min="2561" max="2573" width="8.88671875" style="240" customWidth="1"/>
    <col min="2574" max="2816" width="8.88671875" style="240"/>
    <col min="2817" max="2829" width="8.88671875" style="240" customWidth="1"/>
    <col min="2830" max="3072" width="8.88671875" style="240"/>
    <col min="3073" max="3085" width="8.88671875" style="240" customWidth="1"/>
    <col min="3086" max="3328" width="8.88671875" style="240"/>
    <col min="3329" max="3341" width="8.88671875" style="240" customWidth="1"/>
    <col min="3342" max="3584" width="8.88671875" style="240"/>
    <col min="3585" max="3597" width="8.88671875" style="240" customWidth="1"/>
    <col min="3598" max="3840" width="8.88671875" style="240"/>
    <col min="3841" max="3853" width="8.88671875" style="240" customWidth="1"/>
    <col min="3854" max="4096" width="8.88671875" style="240"/>
    <col min="4097" max="4109" width="8.88671875" style="240" customWidth="1"/>
    <col min="4110" max="4352" width="8.88671875" style="240"/>
    <col min="4353" max="4365" width="8.88671875" style="240" customWidth="1"/>
    <col min="4366" max="4608" width="8.88671875" style="240"/>
    <col min="4609" max="4621" width="8.88671875" style="240" customWidth="1"/>
    <col min="4622" max="4864" width="8.88671875" style="240"/>
    <col min="4865" max="4877" width="8.88671875" style="240" customWidth="1"/>
    <col min="4878" max="5120" width="8.88671875" style="240"/>
    <col min="5121" max="5133" width="8.88671875" style="240" customWidth="1"/>
    <col min="5134" max="5376" width="8.88671875" style="240"/>
    <col min="5377" max="5389" width="8.88671875" style="240" customWidth="1"/>
    <col min="5390" max="5632" width="8.88671875" style="240"/>
    <col min="5633" max="5645" width="8.88671875" style="240" customWidth="1"/>
    <col min="5646" max="5888" width="8.88671875" style="240"/>
    <col min="5889" max="5901" width="8.88671875" style="240" customWidth="1"/>
    <col min="5902" max="6144" width="8.88671875" style="240"/>
    <col min="6145" max="6157" width="8.88671875" style="240" customWidth="1"/>
    <col min="6158" max="6400" width="8.88671875" style="240"/>
    <col min="6401" max="6413" width="8.88671875" style="240" customWidth="1"/>
    <col min="6414" max="6656" width="8.88671875" style="240"/>
    <col min="6657" max="6669" width="8.88671875" style="240" customWidth="1"/>
    <col min="6670" max="6912" width="8.88671875" style="240"/>
    <col min="6913" max="6925" width="8.88671875" style="240" customWidth="1"/>
    <col min="6926" max="7168" width="8.88671875" style="240"/>
    <col min="7169" max="7181" width="8.88671875" style="240" customWidth="1"/>
    <col min="7182" max="7424" width="8.88671875" style="240"/>
    <col min="7425" max="7437" width="8.88671875" style="240" customWidth="1"/>
    <col min="7438" max="7680" width="8.88671875" style="240"/>
    <col min="7681" max="7693" width="8.88671875" style="240" customWidth="1"/>
    <col min="7694" max="7936" width="8.88671875" style="240"/>
    <col min="7937" max="7949" width="8.88671875" style="240" customWidth="1"/>
    <col min="7950" max="8192" width="8.88671875" style="240"/>
    <col min="8193" max="8205" width="8.88671875" style="240" customWidth="1"/>
    <col min="8206" max="8448" width="8.88671875" style="240"/>
    <col min="8449" max="8461" width="8.88671875" style="240" customWidth="1"/>
    <col min="8462" max="8704" width="8.88671875" style="240"/>
    <col min="8705" max="8717" width="8.88671875" style="240" customWidth="1"/>
    <col min="8718" max="8960" width="8.88671875" style="240"/>
    <col min="8961" max="8973" width="8.88671875" style="240" customWidth="1"/>
    <col min="8974" max="9216" width="8.88671875" style="240"/>
    <col min="9217" max="9229" width="8.88671875" style="240" customWidth="1"/>
    <col min="9230" max="9472" width="8.88671875" style="240"/>
    <col min="9473" max="9485" width="8.88671875" style="240" customWidth="1"/>
    <col min="9486" max="9728" width="8.88671875" style="240"/>
    <col min="9729" max="9741" width="8.88671875" style="240" customWidth="1"/>
    <col min="9742" max="9984" width="8.88671875" style="240"/>
    <col min="9985" max="9997" width="8.88671875" style="240" customWidth="1"/>
    <col min="9998" max="10240" width="8.88671875" style="240"/>
    <col min="10241" max="10253" width="8.88671875" style="240" customWidth="1"/>
    <col min="10254" max="10496" width="8.88671875" style="240"/>
    <col min="10497" max="10509" width="8.88671875" style="240" customWidth="1"/>
    <col min="10510" max="10752" width="8.88671875" style="240"/>
    <col min="10753" max="10765" width="8.88671875" style="240" customWidth="1"/>
    <col min="10766" max="11008" width="8.88671875" style="240"/>
    <col min="11009" max="11021" width="8.88671875" style="240" customWidth="1"/>
    <col min="11022" max="11264" width="8.88671875" style="240"/>
    <col min="11265" max="11277" width="8.88671875" style="240" customWidth="1"/>
    <col min="11278" max="11520" width="8.88671875" style="240"/>
    <col min="11521" max="11533" width="8.88671875" style="240" customWidth="1"/>
    <col min="11534" max="11776" width="8.88671875" style="240"/>
    <col min="11777" max="11789" width="8.88671875" style="240" customWidth="1"/>
    <col min="11790" max="12032" width="8.88671875" style="240"/>
    <col min="12033" max="12045" width="8.88671875" style="240" customWidth="1"/>
    <col min="12046" max="12288" width="8.88671875" style="240"/>
    <col min="12289" max="12301" width="8.88671875" style="240" customWidth="1"/>
    <col min="12302" max="12544" width="8.88671875" style="240"/>
    <col min="12545" max="12557" width="8.88671875" style="240" customWidth="1"/>
    <col min="12558" max="12800" width="8.88671875" style="240"/>
    <col min="12801" max="12813" width="8.88671875" style="240" customWidth="1"/>
    <col min="12814" max="13056" width="8.88671875" style="240"/>
    <col min="13057" max="13069" width="8.88671875" style="240" customWidth="1"/>
    <col min="13070" max="13312" width="8.88671875" style="240"/>
    <col min="13313" max="13325" width="8.88671875" style="240" customWidth="1"/>
    <col min="13326" max="13568" width="8.88671875" style="240"/>
    <col min="13569" max="13581" width="8.88671875" style="240" customWidth="1"/>
    <col min="13582" max="13824" width="8.88671875" style="240"/>
    <col min="13825" max="13837" width="8.88671875" style="240" customWidth="1"/>
    <col min="13838" max="14080" width="8.88671875" style="240"/>
    <col min="14081" max="14093" width="8.88671875" style="240" customWidth="1"/>
    <col min="14094" max="14336" width="8.88671875" style="240"/>
    <col min="14337" max="14349" width="8.88671875" style="240" customWidth="1"/>
    <col min="14350" max="14592" width="8.88671875" style="240"/>
    <col min="14593" max="14605" width="8.88671875" style="240" customWidth="1"/>
    <col min="14606" max="14848" width="8.88671875" style="240"/>
    <col min="14849" max="14861" width="8.88671875" style="240" customWidth="1"/>
    <col min="14862" max="15104" width="8.88671875" style="240"/>
    <col min="15105" max="15117" width="8.88671875" style="240" customWidth="1"/>
    <col min="15118" max="15360" width="8.88671875" style="240"/>
    <col min="15361" max="15373" width="8.88671875" style="240" customWidth="1"/>
    <col min="15374" max="15616" width="8.88671875" style="240"/>
    <col min="15617" max="15629" width="8.88671875" style="240" customWidth="1"/>
    <col min="15630" max="15872" width="8.88671875" style="240"/>
    <col min="15873" max="15885" width="8.88671875" style="240" customWidth="1"/>
    <col min="15886" max="16128" width="8.88671875" style="240"/>
    <col min="16129" max="16141" width="8.88671875" style="240" customWidth="1"/>
    <col min="16142" max="16384" width="8.88671875" style="240"/>
  </cols>
  <sheetData>
    <row r="1" spans="1:13" s="105" customFormat="1" ht="30" customHeight="1">
      <c r="A1" s="102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4"/>
    </row>
    <row r="2" spans="1:13" s="105" customFormat="1" ht="30" customHeight="1">
      <c r="A2" s="330" t="s">
        <v>381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2"/>
    </row>
    <row r="3" spans="1:13" s="105" customFormat="1" ht="30" customHeight="1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8"/>
    </row>
    <row r="4" spans="1:13" s="105" customFormat="1" ht="30" customHeight="1">
      <c r="A4" s="106" t="s">
        <v>612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8"/>
    </row>
    <row r="5" spans="1:13" s="105" customFormat="1" ht="30" customHeight="1">
      <c r="A5" s="106" t="s">
        <v>629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8"/>
    </row>
    <row r="6" spans="1:13" s="105" customFormat="1" ht="30" customHeight="1">
      <c r="A6" s="106" t="s">
        <v>614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8"/>
    </row>
    <row r="7" spans="1:13" s="105" customFormat="1" ht="30" customHeight="1">
      <c r="A7" s="106" t="s">
        <v>615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8"/>
    </row>
    <row r="8" spans="1:13" s="105" customFormat="1" ht="30" customHeight="1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8"/>
    </row>
    <row r="9" spans="1:13" s="105" customFormat="1" ht="30" customHeight="1">
      <c r="A9" s="106" t="s">
        <v>678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8"/>
    </row>
    <row r="10" spans="1:13" s="105" customFormat="1" ht="30" customHeight="1">
      <c r="A10" s="106" t="s">
        <v>483</v>
      </c>
      <c r="B10" s="107"/>
      <c r="C10" s="107"/>
      <c r="D10" s="109" t="s">
        <v>679</v>
      </c>
      <c r="E10" s="107" t="s">
        <v>484</v>
      </c>
      <c r="F10" s="107"/>
      <c r="G10" s="107"/>
      <c r="H10" s="107"/>
      <c r="I10" s="107"/>
      <c r="J10" s="107"/>
      <c r="K10" s="107"/>
      <c r="L10" s="107"/>
      <c r="M10" s="108"/>
    </row>
    <row r="11" spans="1:13" s="105" customFormat="1" ht="30" customHeight="1">
      <c r="A11" s="106" t="s">
        <v>626</v>
      </c>
      <c r="B11" s="107"/>
      <c r="C11" s="107"/>
      <c r="D11" s="241">
        <v>2</v>
      </c>
      <c r="E11" s="107" t="s">
        <v>627</v>
      </c>
      <c r="F11" s="107"/>
      <c r="G11" s="107"/>
      <c r="H11" s="107"/>
      <c r="I11" s="107"/>
      <c r="J11" s="107"/>
      <c r="K11" s="107"/>
      <c r="L11" s="107"/>
      <c r="M11" s="108"/>
    </row>
    <row r="12" spans="1:13" s="105" customFormat="1" ht="30" customHeight="1">
      <c r="A12" s="106" t="s">
        <v>611</v>
      </c>
      <c r="B12" s="107"/>
      <c r="C12" s="107"/>
      <c r="D12" s="241">
        <v>786</v>
      </c>
      <c r="E12" s="107" t="s">
        <v>86</v>
      </c>
      <c r="F12" s="107"/>
      <c r="G12" s="107"/>
      <c r="H12" s="107"/>
      <c r="I12" s="107"/>
      <c r="J12" s="107"/>
      <c r="K12" s="107"/>
      <c r="L12" s="107"/>
      <c r="M12" s="108"/>
    </row>
    <row r="13" spans="1:13" s="105" customFormat="1" ht="30" customHeight="1">
      <c r="A13" s="106"/>
      <c r="B13" s="107"/>
      <c r="C13" s="107"/>
      <c r="D13" s="241"/>
      <c r="E13" s="107"/>
      <c r="F13" s="107"/>
      <c r="G13" s="107"/>
      <c r="H13" s="107"/>
      <c r="I13" s="107"/>
      <c r="J13" s="107"/>
      <c r="K13" s="107"/>
      <c r="L13" s="107"/>
      <c r="M13" s="108"/>
    </row>
    <row r="14" spans="1:13" s="105" customFormat="1" ht="30" customHeight="1">
      <c r="A14" s="106"/>
      <c r="B14" s="107"/>
      <c r="C14" s="107"/>
      <c r="D14" s="109"/>
      <c r="E14" s="107"/>
      <c r="F14" s="107"/>
      <c r="G14" s="107"/>
      <c r="H14" s="107"/>
      <c r="I14" s="107"/>
      <c r="J14" s="107"/>
      <c r="K14" s="107"/>
      <c r="L14" s="107"/>
      <c r="M14" s="108"/>
    </row>
    <row r="15" spans="1:13" s="105" customFormat="1" ht="30" customHeight="1">
      <c r="A15" s="106" t="s">
        <v>670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8"/>
    </row>
    <row r="16" spans="1:13" s="105" customFormat="1" ht="30" customHeight="1" thickBot="1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</row>
  </sheetData>
  <mergeCells count="1">
    <mergeCell ref="A2:M2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view="pageBreakPreview" topLeftCell="A2" zoomScale="115" zoomScaleNormal="100" zoomScaleSheetLayoutView="115" workbookViewId="0">
      <selection activeCell="A2" sqref="A2"/>
    </sheetView>
  </sheetViews>
  <sheetFormatPr defaultRowHeight="11.25"/>
  <cols>
    <col min="1" max="1" width="8.88671875" style="246" customWidth="1"/>
    <col min="2" max="2" width="8.88671875" style="246"/>
    <col min="3" max="3" width="4.77734375" style="246" customWidth="1"/>
    <col min="4" max="4" width="9.21875" style="246" customWidth="1"/>
    <col min="5" max="5" width="11.33203125" style="246" customWidth="1"/>
    <col min="6" max="6" width="9.44140625" style="246" customWidth="1"/>
    <col min="7" max="7" width="11.33203125" style="246" customWidth="1"/>
    <col min="8" max="8" width="9.33203125" style="246" customWidth="1"/>
    <col min="9" max="9" width="11.33203125" style="246" customWidth="1"/>
    <col min="10" max="10" width="7.44140625" style="246" customWidth="1"/>
    <col min="11" max="11" width="11.44140625" style="246" customWidth="1"/>
    <col min="12" max="12" width="17" style="246" customWidth="1"/>
    <col min="13" max="16" width="8.88671875" style="246" customWidth="1"/>
    <col min="17" max="256" width="8.88671875" style="246"/>
    <col min="257" max="257" width="8.88671875" style="246" customWidth="1"/>
    <col min="258" max="258" width="8.88671875" style="246"/>
    <col min="259" max="259" width="4.77734375" style="246" customWidth="1"/>
    <col min="260" max="260" width="9.21875" style="246" customWidth="1"/>
    <col min="261" max="261" width="11.33203125" style="246" customWidth="1"/>
    <col min="262" max="262" width="9.44140625" style="246" customWidth="1"/>
    <col min="263" max="263" width="11.33203125" style="246" customWidth="1"/>
    <col min="264" max="264" width="9.33203125" style="246" customWidth="1"/>
    <col min="265" max="265" width="11.33203125" style="246" customWidth="1"/>
    <col min="266" max="266" width="7.44140625" style="246" customWidth="1"/>
    <col min="267" max="267" width="11.44140625" style="246" customWidth="1"/>
    <col min="268" max="268" width="17" style="246" bestFit="1" customWidth="1"/>
    <col min="269" max="512" width="8.88671875" style="246"/>
    <col min="513" max="513" width="8.88671875" style="246" customWidth="1"/>
    <col min="514" max="514" width="8.88671875" style="246"/>
    <col min="515" max="515" width="4.77734375" style="246" customWidth="1"/>
    <col min="516" max="516" width="9.21875" style="246" customWidth="1"/>
    <col min="517" max="517" width="11.33203125" style="246" customWidth="1"/>
    <col min="518" max="518" width="9.44140625" style="246" customWidth="1"/>
    <col min="519" max="519" width="11.33203125" style="246" customWidth="1"/>
    <col min="520" max="520" width="9.33203125" style="246" customWidth="1"/>
    <col min="521" max="521" width="11.33203125" style="246" customWidth="1"/>
    <col min="522" max="522" width="7.44140625" style="246" customWidth="1"/>
    <col min="523" max="523" width="11.44140625" style="246" customWidth="1"/>
    <col min="524" max="524" width="17" style="246" bestFit="1" customWidth="1"/>
    <col min="525" max="768" width="8.88671875" style="246"/>
    <col min="769" max="769" width="8.88671875" style="246" customWidth="1"/>
    <col min="770" max="770" width="8.88671875" style="246"/>
    <col min="771" max="771" width="4.77734375" style="246" customWidth="1"/>
    <col min="772" max="772" width="9.21875" style="246" customWidth="1"/>
    <col min="773" max="773" width="11.33203125" style="246" customWidth="1"/>
    <col min="774" max="774" width="9.44140625" style="246" customWidth="1"/>
    <col min="775" max="775" width="11.33203125" style="246" customWidth="1"/>
    <col min="776" max="776" width="9.33203125" style="246" customWidth="1"/>
    <col min="777" max="777" width="11.33203125" style="246" customWidth="1"/>
    <col min="778" max="778" width="7.44140625" style="246" customWidth="1"/>
    <col min="779" max="779" width="11.44140625" style="246" customWidth="1"/>
    <col min="780" max="780" width="17" style="246" bestFit="1" customWidth="1"/>
    <col min="781" max="1024" width="8.88671875" style="246"/>
    <col min="1025" max="1025" width="8.88671875" style="246" customWidth="1"/>
    <col min="1026" max="1026" width="8.88671875" style="246"/>
    <col min="1027" max="1027" width="4.77734375" style="246" customWidth="1"/>
    <col min="1028" max="1028" width="9.21875" style="246" customWidth="1"/>
    <col min="1029" max="1029" width="11.33203125" style="246" customWidth="1"/>
    <col min="1030" max="1030" width="9.44140625" style="246" customWidth="1"/>
    <col min="1031" max="1031" width="11.33203125" style="246" customWidth="1"/>
    <col min="1032" max="1032" width="9.33203125" style="246" customWidth="1"/>
    <col min="1033" max="1033" width="11.33203125" style="246" customWidth="1"/>
    <col min="1034" max="1034" width="7.44140625" style="246" customWidth="1"/>
    <col min="1035" max="1035" width="11.44140625" style="246" customWidth="1"/>
    <col min="1036" max="1036" width="17" style="246" bestFit="1" customWidth="1"/>
    <col min="1037" max="1280" width="8.88671875" style="246"/>
    <col min="1281" max="1281" width="8.88671875" style="246" customWidth="1"/>
    <col min="1282" max="1282" width="8.88671875" style="246"/>
    <col min="1283" max="1283" width="4.77734375" style="246" customWidth="1"/>
    <col min="1284" max="1284" width="9.21875" style="246" customWidth="1"/>
    <col min="1285" max="1285" width="11.33203125" style="246" customWidth="1"/>
    <col min="1286" max="1286" width="9.44140625" style="246" customWidth="1"/>
    <col min="1287" max="1287" width="11.33203125" style="246" customWidth="1"/>
    <col min="1288" max="1288" width="9.33203125" style="246" customWidth="1"/>
    <col min="1289" max="1289" width="11.33203125" style="246" customWidth="1"/>
    <col min="1290" max="1290" width="7.44140625" style="246" customWidth="1"/>
    <col min="1291" max="1291" width="11.44140625" style="246" customWidth="1"/>
    <col min="1292" max="1292" width="17" style="246" bestFit="1" customWidth="1"/>
    <col min="1293" max="1536" width="8.88671875" style="246"/>
    <col min="1537" max="1537" width="8.88671875" style="246" customWidth="1"/>
    <col min="1538" max="1538" width="8.88671875" style="246"/>
    <col min="1539" max="1539" width="4.77734375" style="246" customWidth="1"/>
    <col min="1540" max="1540" width="9.21875" style="246" customWidth="1"/>
    <col min="1541" max="1541" width="11.33203125" style="246" customWidth="1"/>
    <col min="1542" max="1542" width="9.44140625" style="246" customWidth="1"/>
    <col min="1543" max="1543" width="11.33203125" style="246" customWidth="1"/>
    <col min="1544" max="1544" width="9.33203125" style="246" customWidth="1"/>
    <col min="1545" max="1545" width="11.33203125" style="246" customWidth="1"/>
    <col min="1546" max="1546" width="7.44140625" style="246" customWidth="1"/>
    <col min="1547" max="1547" width="11.44140625" style="246" customWidth="1"/>
    <col min="1548" max="1548" width="17" style="246" bestFit="1" customWidth="1"/>
    <col min="1549" max="1792" width="8.88671875" style="246"/>
    <col min="1793" max="1793" width="8.88671875" style="246" customWidth="1"/>
    <col min="1794" max="1794" width="8.88671875" style="246"/>
    <col min="1795" max="1795" width="4.77734375" style="246" customWidth="1"/>
    <col min="1796" max="1796" width="9.21875" style="246" customWidth="1"/>
    <col min="1797" max="1797" width="11.33203125" style="246" customWidth="1"/>
    <col min="1798" max="1798" width="9.44140625" style="246" customWidth="1"/>
    <col min="1799" max="1799" width="11.33203125" style="246" customWidth="1"/>
    <col min="1800" max="1800" width="9.33203125" style="246" customWidth="1"/>
    <col min="1801" max="1801" width="11.33203125" style="246" customWidth="1"/>
    <col min="1802" max="1802" width="7.44140625" style="246" customWidth="1"/>
    <col min="1803" max="1803" width="11.44140625" style="246" customWidth="1"/>
    <col min="1804" max="1804" width="17" style="246" bestFit="1" customWidth="1"/>
    <col min="1805" max="2048" width="8.88671875" style="246"/>
    <col min="2049" max="2049" width="8.88671875" style="246" customWidth="1"/>
    <col min="2050" max="2050" width="8.88671875" style="246"/>
    <col min="2051" max="2051" width="4.77734375" style="246" customWidth="1"/>
    <col min="2052" max="2052" width="9.21875" style="246" customWidth="1"/>
    <col min="2053" max="2053" width="11.33203125" style="246" customWidth="1"/>
    <col min="2054" max="2054" width="9.44140625" style="246" customWidth="1"/>
    <col min="2055" max="2055" width="11.33203125" style="246" customWidth="1"/>
    <col min="2056" max="2056" width="9.33203125" style="246" customWidth="1"/>
    <col min="2057" max="2057" width="11.33203125" style="246" customWidth="1"/>
    <col min="2058" max="2058" width="7.44140625" style="246" customWidth="1"/>
    <col min="2059" max="2059" width="11.44140625" style="246" customWidth="1"/>
    <col min="2060" max="2060" width="17" style="246" bestFit="1" customWidth="1"/>
    <col min="2061" max="2304" width="8.88671875" style="246"/>
    <col min="2305" max="2305" width="8.88671875" style="246" customWidth="1"/>
    <col min="2306" max="2306" width="8.88671875" style="246"/>
    <col min="2307" max="2307" width="4.77734375" style="246" customWidth="1"/>
    <col min="2308" max="2308" width="9.21875" style="246" customWidth="1"/>
    <col min="2309" max="2309" width="11.33203125" style="246" customWidth="1"/>
    <col min="2310" max="2310" width="9.44140625" style="246" customWidth="1"/>
    <col min="2311" max="2311" width="11.33203125" style="246" customWidth="1"/>
    <col min="2312" max="2312" width="9.33203125" style="246" customWidth="1"/>
    <col min="2313" max="2313" width="11.33203125" style="246" customWidth="1"/>
    <col min="2314" max="2314" width="7.44140625" style="246" customWidth="1"/>
    <col min="2315" max="2315" width="11.44140625" style="246" customWidth="1"/>
    <col min="2316" max="2316" width="17" style="246" bestFit="1" customWidth="1"/>
    <col min="2317" max="2560" width="8.88671875" style="246"/>
    <col min="2561" max="2561" width="8.88671875" style="246" customWidth="1"/>
    <col min="2562" max="2562" width="8.88671875" style="246"/>
    <col min="2563" max="2563" width="4.77734375" style="246" customWidth="1"/>
    <col min="2564" max="2564" width="9.21875" style="246" customWidth="1"/>
    <col min="2565" max="2565" width="11.33203125" style="246" customWidth="1"/>
    <col min="2566" max="2566" width="9.44140625" style="246" customWidth="1"/>
    <col min="2567" max="2567" width="11.33203125" style="246" customWidth="1"/>
    <col min="2568" max="2568" width="9.33203125" style="246" customWidth="1"/>
    <col min="2569" max="2569" width="11.33203125" style="246" customWidth="1"/>
    <col min="2570" max="2570" width="7.44140625" style="246" customWidth="1"/>
    <col min="2571" max="2571" width="11.44140625" style="246" customWidth="1"/>
    <col min="2572" max="2572" width="17" style="246" bestFit="1" customWidth="1"/>
    <col min="2573" max="2816" width="8.88671875" style="246"/>
    <col min="2817" max="2817" width="8.88671875" style="246" customWidth="1"/>
    <col min="2818" max="2818" width="8.88671875" style="246"/>
    <col min="2819" max="2819" width="4.77734375" style="246" customWidth="1"/>
    <col min="2820" max="2820" width="9.21875" style="246" customWidth="1"/>
    <col min="2821" max="2821" width="11.33203125" style="246" customWidth="1"/>
    <col min="2822" max="2822" width="9.44140625" style="246" customWidth="1"/>
    <col min="2823" max="2823" width="11.33203125" style="246" customWidth="1"/>
    <col min="2824" max="2824" width="9.33203125" style="246" customWidth="1"/>
    <col min="2825" max="2825" width="11.33203125" style="246" customWidth="1"/>
    <col min="2826" max="2826" width="7.44140625" style="246" customWidth="1"/>
    <col min="2827" max="2827" width="11.44140625" style="246" customWidth="1"/>
    <col min="2828" max="2828" width="17" style="246" bestFit="1" customWidth="1"/>
    <col min="2829" max="3072" width="8.88671875" style="246"/>
    <col min="3073" max="3073" width="8.88671875" style="246" customWidth="1"/>
    <col min="3074" max="3074" width="8.88671875" style="246"/>
    <col min="3075" max="3075" width="4.77734375" style="246" customWidth="1"/>
    <col min="3076" max="3076" width="9.21875" style="246" customWidth="1"/>
    <col min="3077" max="3077" width="11.33203125" style="246" customWidth="1"/>
    <col min="3078" max="3078" width="9.44140625" style="246" customWidth="1"/>
    <col min="3079" max="3079" width="11.33203125" style="246" customWidth="1"/>
    <col min="3080" max="3080" width="9.33203125" style="246" customWidth="1"/>
    <col min="3081" max="3081" width="11.33203125" style="246" customWidth="1"/>
    <col min="3082" max="3082" width="7.44140625" style="246" customWidth="1"/>
    <col min="3083" max="3083" width="11.44140625" style="246" customWidth="1"/>
    <col min="3084" max="3084" width="17" style="246" bestFit="1" customWidth="1"/>
    <col min="3085" max="3328" width="8.88671875" style="246"/>
    <col min="3329" max="3329" width="8.88671875" style="246" customWidth="1"/>
    <col min="3330" max="3330" width="8.88671875" style="246"/>
    <col min="3331" max="3331" width="4.77734375" style="246" customWidth="1"/>
    <col min="3332" max="3332" width="9.21875" style="246" customWidth="1"/>
    <col min="3333" max="3333" width="11.33203125" style="246" customWidth="1"/>
    <col min="3334" max="3334" width="9.44140625" style="246" customWidth="1"/>
    <col min="3335" max="3335" width="11.33203125" style="246" customWidth="1"/>
    <col min="3336" max="3336" width="9.33203125" style="246" customWidth="1"/>
    <col min="3337" max="3337" width="11.33203125" style="246" customWidth="1"/>
    <col min="3338" max="3338" width="7.44140625" style="246" customWidth="1"/>
    <col min="3339" max="3339" width="11.44140625" style="246" customWidth="1"/>
    <col min="3340" max="3340" width="17" style="246" bestFit="1" customWidth="1"/>
    <col min="3341" max="3584" width="8.88671875" style="246"/>
    <col min="3585" max="3585" width="8.88671875" style="246" customWidth="1"/>
    <col min="3586" max="3586" width="8.88671875" style="246"/>
    <col min="3587" max="3587" width="4.77734375" style="246" customWidth="1"/>
    <col min="3588" max="3588" width="9.21875" style="246" customWidth="1"/>
    <col min="3589" max="3589" width="11.33203125" style="246" customWidth="1"/>
    <col min="3590" max="3590" width="9.44140625" style="246" customWidth="1"/>
    <col min="3591" max="3591" width="11.33203125" style="246" customWidth="1"/>
    <col min="3592" max="3592" width="9.33203125" style="246" customWidth="1"/>
    <col min="3593" max="3593" width="11.33203125" style="246" customWidth="1"/>
    <col min="3594" max="3594" width="7.44140625" style="246" customWidth="1"/>
    <col min="3595" max="3595" width="11.44140625" style="246" customWidth="1"/>
    <col min="3596" max="3596" width="17" style="246" bestFit="1" customWidth="1"/>
    <col min="3597" max="3840" width="8.88671875" style="246"/>
    <col min="3841" max="3841" width="8.88671875" style="246" customWidth="1"/>
    <col min="3842" max="3842" width="8.88671875" style="246"/>
    <col min="3843" max="3843" width="4.77734375" style="246" customWidth="1"/>
    <col min="3844" max="3844" width="9.21875" style="246" customWidth="1"/>
    <col min="3845" max="3845" width="11.33203125" style="246" customWidth="1"/>
    <col min="3846" max="3846" width="9.44140625" style="246" customWidth="1"/>
    <col min="3847" max="3847" width="11.33203125" style="246" customWidth="1"/>
    <col min="3848" max="3848" width="9.33203125" style="246" customWidth="1"/>
    <col min="3849" max="3849" width="11.33203125" style="246" customWidth="1"/>
    <col min="3850" max="3850" width="7.44140625" style="246" customWidth="1"/>
    <col min="3851" max="3851" width="11.44140625" style="246" customWidth="1"/>
    <col min="3852" max="3852" width="17" style="246" bestFit="1" customWidth="1"/>
    <col min="3853" max="4096" width="8.88671875" style="246"/>
    <col min="4097" max="4097" width="8.88671875" style="246" customWidth="1"/>
    <col min="4098" max="4098" width="8.88671875" style="246"/>
    <col min="4099" max="4099" width="4.77734375" style="246" customWidth="1"/>
    <col min="4100" max="4100" width="9.21875" style="246" customWidth="1"/>
    <col min="4101" max="4101" width="11.33203125" style="246" customWidth="1"/>
    <col min="4102" max="4102" width="9.44140625" style="246" customWidth="1"/>
    <col min="4103" max="4103" width="11.33203125" style="246" customWidth="1"/>
    <col min="4104" max="4104" width="9.33203125" style="246" customWidth="1"/>
    <col min="4105" max="4105" width="11.33203125" style="246" customWidth="1"/>
    <col min="4106" max="4106" width="7.44140625" style="246" customWidth="1"/>
    <col min="4107" max="4107" width="11.44140625" style="246" customWidth="1"/>
    <col min="4108" max="4108" width="17" style="246" bestFit="1" customWidth="1"/>
    <col min="4109" max="4352" width="8.88671875" style="246"/>
    <col min="4353" max="4353" width="8.88671875" style="246" customWidth="1"/>
    <col min="4354" max="4354" width="8.88671875" style="246"/>
    <col min="4355" max="4355" width="4.77734375" style="246" customWidth="1"/>
    <col min="4356" max="4356" width="9.21875" style="246" customWidth="1"/>
    <col min="4357" max="4357" width="11.33203125" style="246" customWidth="1"/>
    <col min="4358" max="4358" width="9.44140625" style="246" customWidth="1"/>
    <col min="4359" max="4359" width="11.33203125" style="246" customWidth="1"/>
    <col min="4360" max="4360" width="9.33203125" style="246" customWidth="1"/>
    <col min="4361" max="4361" width="11.33203125" style="246" customWidth="1"/>
    <col min="4362" max="4362" width="7.44140625" style="246" customWidth="1"/>
    <col min="4363" max="4363" width="11.44140625" style="246" customWidth="1"/>
    <col min="4364" max="4364" width="17" style="246" bestFit="1" customWidth="1"/>
    <col min="4365" max="4608" width="8.88671875" style="246"/>
    <col min="4609" max="4609" width="8.88671875" style="246" customWidth="1"/>
    <col min="4610" max="4610" width="8.88671875" style="246"/>
    <col min="4611" max="4611" width="4.77734375" style="246" customWidth="1"/>
    <col min="4612" max="4612" width="9.21875" style="246" customWidth="1"/>
    <col min="4613" max="4613" width="11.33203125" style="246" customWidth="1"/>
    <col min="4614" max="4614" width="9.44140625" style="246" customWidth="1"/>
    <col min="4615" max="4615" width="11.33203125" style="246" customWidth="1"/>
    <col min="4616" max="4616" width="9.33203125" style="246" customWidth="1"/>
    <col min="4617" max="4617" width="11.33203125" style="246" customWidth="1"/>
    <col min="4618" max="4618" width="7.44140625" style="246" customWidth="1"/>
    <col min="4619" max="4619" width="11.44140625" style="246" customWidth="1"/>
    <col min="4620" max="4620" width="17" style="246" bestFit="1" customWidth="1"/>
    <col min="4621" max="4864" width="8.88671875" style="246"/>
    <col min="4865" max="4865" width="8.88671875" style="246" customWidth="1"/>
    <col min="4866" max="4866" width="8.88671875" style="246"/>
    <col min="4867" max="4867" width="4.77734375" style="246" customWidth="1"/>
    <col min="4868" max="4868" width="9.21875" style="246" customWidth="1"/>
    <col min="4869" max="4869" width="11.33203125" style="246" customWidth="1"/>
    <col min="4870" max="4870" width="9.44140625" style="246" customWidth="1"/>
    <col min="4871" max="4871" width="11.33203125" style="246" customWidth="1"/>
    <col min="4872" max="4872" width="9.33203125" style="246" customWidth="1"/>
    <col min="4873" max="4873" width="11.33203125" style="246" customWidth="1"/>
    <col min="4874" max="4874" width="7.44140625" style="246" customWidth="1"/>
    <col min="4875" max="4875" width="11.44140625" style="246" customWidth="1"/>
    <col min="4876" max="4876" width="17" style="246" bestFit="1" customWidth="1"/>
    <col min="4877" max="5120" width="8.88671875" style="246"/>
    <col min="5121" max="5121" width="8.88671875" style="246" customWidth="1"/>
    <col min="5122" max="5122" width="8.88671875" style="246"/>
    <col min="5123" max="5123" width="4.77734375" style="246" customWidth="1"/>
    <col min="5124" max="5124" width="9.21875" style="246" customWidth="1"/>
    <col min="5125" max="5125" width="11.33203125" style="246" customWidth="1"/>
    <col min="5126" max="5126" width="9.44140625" style="246" customWidth="1"/>
    <col min="5127" max="5127" width="11.33203125" style="246" customWidth="1"/>
    <col min="5128" max="5128" width="9.33203125" style="246" customWidth="1"/>
    <col min="5129" max="5129" width="11.33203125" style="246" customWidth="1"/>
    <col min="5130" max="5130" width="7.44140625" style="246" customWidth="1"/>
    <col min="5131" max="5131" width="11.44140625" style="246" customWidth="1"/>
    <col min="5132" max="5132" width="17" style="246" bestFit="1" customWidth="1"/>
    <col min="5133" max="5376" width="8.88671875" style="246"/>
    <col min="5377" max="5377" width="8.88671875" style="246" customWidth="1"/>
    <col min="5378" max="5378" width="8.88671875" style="246"/>
    <col min="5379" max="5379" width="4.77734375" style="246" customWidth="1"/>
    <col min="5380" max="5380" width="9.21875" style="246" customWidth="1"/>
    <col min="5381" max="5381" width="11.33203125" style="246" customWidth="1"/>
    <col min="5382" max="5382" width="9.44140625" style="246" customWidth="1"/>
    <col min="5383" max="5383" width="11.33203125" style="246" customWidth="1"/>
    <col min="5384" max="5384" width="9.33203125" style="246" customWidth="1"/>
    <col min="5385" max="5385" width="11.33203125" style="246" customWidth="1"/>
    <col min="5386" max="5386" width="7.44140625" style="246" customWidth="1"/>
    <col min="5387" max="5387" width="11.44140625" style="246" customWidth="1"/>
    <col min="5388" max="5388" width="17" style="246" bestFit="1" customWidth="1"/>
    <col min="5389" max="5632" width="8.88671875" style="246"/>
    <col min="5633" max="5633" width="8.88671875" style="246" customWidth="1"/>
    <col min="5634" max="5634" width="8.88671875" style="246"/>
    <col min="5635" max="5635" width="4.77734375" style="246" customWidth="1"/>
    <col min="5636" max="5636" width="9.21875" style="246" customWidth="1"/>
    <col min="5637" max="5637" width="11.33203125" style="246" customWidth="1"/>
    <col min="5638" max="5638" width="9.44140625" style="246" customWidth="1"/>
    <col min="5639" max="5639" width="11.33203125" style="246" customWidth="1"/>
    <col min="5640" max="5640" width="9.33203125" style="246" customWidth="1"/>
    <col min="5641" max="5641" width="11.33203125" style="246" customWidth="1"/>
    <col min="5642" max="5642" width="7.44140625" style="246" customWidth="1"/>
    <col min="5643" max="5643" width="11.44140625" style="246" customWidth="1"/>
    <col min="5644" max="5644" width="17" style="246" bestFit="1" customWidth="1"/>
    <col min="5645" max="5888" width="8.88671875" style="246"/>
    <col min="5889" max="5889" width="8.88671875" style="246" customWidth="1"/>
    <col min="5890" max="5890" width="8.88671875" style="246"/>
    <col min="5891" max="5891" width="4.77734375" style="246" customWidth="1"/>
    <col min="5892" max="5892" width="9.21875" style="246" customWidth="1"/>
    <col min="5893" max="5893" width="11.33203125" style="246" customWidth="1"/>
    <col min="5894" max="5894" width="9.44140625" style="246" customWidth="1"/>
    <col min="5895" max="5895" width="11.33203125" style="246" customWidth="1"/>
    <col min="5896" max="5896" width="9.33203125" style="246" customWidth="1"/>
    <col min="5897" max="5897" width="11.33203125" style="246" customWidth="1"/>
    <col min="5898" max="5898" width="7.44140625" style="246" customWidth="1"/>
    <col min="5899" max="5899" width="11.44140625" style="246" customWidth="1"/>
    <col min="5900" max="5900" width="17" style="246" bestFit="1" customWidth="1"/>
    <col min="5901" max="6144" width="8.88671875" style="246"/>
    <col min="6145" max="6145" width="8.88671875" style="246" customWidth="1"/>
    <col min="6146" max="6146" width="8.88671875" style="246"/>
    <col min="6147" max="6147" width="4.77734375" style="246" customWidth="1"/>
    <col min="6148" max="6148" width="9.21875" style="246" customWidth="1"/>
    <col min="6149" max="6149" width="11.33203125" style="246" customWidth="1"/>
    <col min="6150" max="6150" width="9.44140625" style="246" customWidth="1"/>
    <col min="6151" max="6151" width="11.33203125" style="246" customWidth="1"/>
    <col min="6152" max="6152" width="9.33203125" style="246" customWidth="1"/>
    <col min="6153" max="6153" width="11.33203125" style="246" customWidth="1"/>
    <col min="6154" max="6154" width="7.44140625" style="246" customWidth="1"/>
    <col min="6155" max="6155" width="11.44140625" style="246" customWidth="1"/>
    <col min="6156" max="6156" width="17" style="246" bestFit="1" customWidth="1"/>
    <col min="6157" max="6400" width="8.88671875" style="246"/>
    <col min="6401" max="6401" width="8.88671875" style="246" customWidth="1"/>
    <col min="6402" max="6402" width="8.88671875" style="246"/>
    <col min="6403" max="6403" width="4.77734375" style="246" customWidth="1"/>
    <col min="6404" max="6404" width="9.21875" style="246" customWidth="1"/>
    <col min="6405" max="6405" width="11.33203125" style="246" customWidth="1"/>
    <col min="6406" max="6406" width="9.44140625" style="246" customWidth="1"/>
    <col min="6407" max="6407" width="11.33203125" style="246" customWidth="1"/>
    <col min="6408" max="6408" width="9.33203125" style="246" customWidth="1"/>
    <col min="6409" max="6409" width="11.33203125" style="246" customWidth="1"/>
    <col min="6410" max="6410" width="7.44140625" style="246" customWidth="1"/>
    <col min="6411" max="6411" width="11.44140625" style="246" customWidth="1"/>
    <col min="6412" max="6412" width="17" style="246" bestFit="1" customWidth="1"/>
    <col min="6413" max="6656" width="8.88671875" style="246"/>
    <col min="6657" max="6657" width="8.88671875" style="246" customWidth="1"/>
    <col min="6658" max="6658" width="8.88671875" style="246"/>
    <col min="6659" max="6659" width="4.77734375" style="246" customWidth="1"/>
    <col min="6660" max="6660" width="9.21875" style="246" customWidth="1"/>
    <col min="6661" max="6661" width="11.33203125" style="246" customWidth="1"/>
    <col min="6662" max="6662" width="9.44140625" style="246" customWidth="1"/>
    <col min="6663" max="6663" width="11.33203125" style="246" customWidth="1"/>
    <col min="6664" max="6664" width="9.33203125" style="246" customWidth="1"/>
    <col min="6665" max="6665" width="11.33203125" style="246" customWidth="1"/>
    <col min="6666" max="6666" width="7.44140625" style="246" customWidth="1"/>
    <col min="6667" max="6667" width="11.44140625" style="246" customWidth="1"/>
    <col min="6668" max="6668" width="17" style="246" bestFit="1" customWidth="1"/>
    <col min="6669" max="6912" width="8.88671875" style="246"/>
    <col min="6913" max="6913" width="8.88671875" style="246" customWidth="1"/>
    <col min="6914" max="6914" width="8.88671875" style="246"/>
    <col min="6915" max="6915" width="4.77734375" style="246" customWidth="1"/>
    <col min="6916" max="6916" width="9.21875" style="246" customWidth="1"/>
    <col min="6917" max="6917" width="11.33203125" style="246" customWidth="1"/>
    <col min="6918" max="6918" width="9.44140625" style="246" customWidth="1"/>
    <col min="6919" max="6919" width="11.33203125" style="246" customWidth="1"/>
    <col min="6920" max="6920" width="9.33203125" style="246" customWidth="1"/>
    <col min="6921" max="6921" width="11.33203125" style="246" customWidth="1"/>
    <col min="6922" max="6922" width="7.44140625" style="246" customWidth="1"/>
    <col min="6923" max="6923" width="11.44140625" style="246" customWidth="1"/>
    <col min="6924" max="6924" width="17" style="246" bestFit="1" customWidth="1"/>
    <col min="6925" max="7168" width="8.88671875" style="246"/>
    <col min="7169" max="7169" width="8.88671875" style="246" customWidth="1"/>
    <col min="7170" max="7170" width="8.88671875" style="246"/>
    <col min="7171" max="7171" width="4.77734375" style="246" customWidth="1"/>
    <col min="7172" max="7172" width="9.21875" style="246" customWidth="1"/>
    <col min="7173" max="7173" width="11.33203125" style="246" customWidth="1"/>
    <col min="7174" max="7174" width="9.44140625" style="246" customWidth="1"/>
    <col min="7175" max="7175" width="11.33203125" style="246" customWidth="1"/>
    <col min="7176" max="7176" width="9.33203125" style="246" customWidth="1"/>
    <col min="7177" max="7177" width="11.33203125" style="246" customWidth="1"/>
    <col min="7178" max="7178" width="7.44140625" style="246" customWidth="1"/>
    <col min="7179" max="7179" width="11.44140625" style="246" customWidth="1"/>
    <col min="7180" max="7180" width="17" style="246" bestFit="1" customWidth="1"/>
    <col min="7181" max="7424" width="8.88671875" style="246"/>
    <col min="7425" max="7425" width="8.88671875" style="246" customWidth="1"/>
    <col min="7426" max="7426" width="8.88671875" style="246"/>
    <col min="7427" max="7427" width="4.77734375" style="246" customWidth="1"/>
    <col min="7428" max="7428" width="9.21875" style="246" customWidth="1"/>
    <col min="7429" max="7429" width="11.33203125" style="246" customWidth="1"/>
    <col min="7430" max="7430" width="9.44140625" style="246" customWidth="1"/>
    <col min="7431" max="7431" width="11.33203125" style="246" customWidth="1"/>
    <col min="7432" max="7432" width="9.33203125" style="246" customWidth="1"/>
    <col min="7433" max="7433" width="11.33203125" style="246" customWidth="1"/>
    <col min="7434" max="7434" width="7.44140625" style="246" customWidth="1"/>
    <col min="7435" max="7435" width="11.44140625" style="246" customWidth="1"/>
    <col min="7436" max="7436" width="17" style="246" bestFit="1" customWidth="1"/>
    <col min="7437" max="7680" width="8.88671875" style="246"/>
    <col min="7681" max="7681" width="8.88671875" style="246" customWidth="1"/>
    <col min="7682" max="7682" width="8.88671875" style="246"/>
    <col min="7683" max="7683" width="4.77734375" style="246" customWidth="1"/>
    <col min="7684" max="7684" width="9.21875" style="246" customWidth="1"/>
    <col min="7685" max="7685" width="11.33203125" style="246" customWidth="1"/>
    <col min="7686" max="7686" width="9.44140625" style="246" customWidth="1"/>
    <col min="7687" max="7687" width="11.33203125" style="246" customWidth="1"/>
    <col min="7688" max="7688" width="9.33203125" style="246" customWidth="1"/>
    <col min="7689" max="7689" width="11.33203125" style="246" customWidth="1"/>
    <col min="7690" max="7690" width="7.44140625" style="246" customWidth="1"/>
    <col min="7691" max="7691" width="11.44140625" style="246" customWidth="1"/>
    <col min="7692" max="7692" width="17" style="246" bestFit="1" customWidth="1"/>
    <col min="7693" max="7936" width="8.88671875" style="246"/>
    <col min="7937" max="7937" width="8.88671875" style="246" customWidth="1"/>
    <col min="7938" max="7938" width="8.88671875" style="246"/>
    <col min="7939" max="7939" width="4.77734375" style="246" customWidth="1"/>
    <col min="7940" max="7940" width="9.21875" style="246" customWidth="1"/>
    <col min="7941" max="7941" width="11.33203125" style="246" customWidth="1"/>
    <col min="7942" max="7942" width="9.44140625" style="246" customWidth="1"/>
    <col min="7943" max="7943" width="11.33203125" style="246" customWidth="1"/>
    <col min="7944" max="7944" width="9.33203125" style="246" customWidth="1"/>
    <col min="7945" max="7945" width="11.33203125" style="246" customWidth="1"/>
    <col min="7946" max="7946" width="7.44140625" style="246" customWidth="1"/>
    <col min="7947" max="7947" width="11.44140625" style="246" customWidth="1"/>
    <col min="7948" max="7948" width="17" style="246" bestFit="1" customWidth="1"/>
    <col min="7949" max="8192" width="8.88671875" style="246"/>
    <col min="8193" max="8193" width="8.88671875" style="246" customWidth="1"/>
    <col min="8194" max="8194" width="8.88671875" style="246"/>
    <col min="8195" max="8195" width="4.77734375" style="246" customWidth="1"/>
    <col min="8196" max="8196" width="9.21875" style="246" customWidth="1"/>
    <col min="8197" max="8197" width="11.33203125" style="246" customWidth="1"/>
    <col min="8198" max="8198" width="9.44140625" style="246" customWidth="1"/>
    <col min="8199" max="8199" width="11.33203125" style="246" customWidth="1"/>
    <col min="8200" max="8200" width="9.33203125" style="246" customWidth="1"/>
    <col min="8201" max="8201" width="11.33203125" style="246" customWidth="1"/>
    <col min="8202" max="8202" width="7.44140625" style="246" customWidth="1"/>
    <col min="8203" max="8203" width="11.44140625" style="246" customWidth="1"/>
    <col min="8204" max="8204" width="17" style="246" bestFit="1" customWidth="1"/>
    <col min="8205" max="8448" width="8.88671875" style="246"/>
    <col min="8449" max="8449" width="8.88671875" style="246" customWidth="1"/>
    <col min="8450" max="8450" width="8.88671875" style="246"/>
    <col min="8451" max="8451" width="4.77734375" style="246" customWidth="1"/>
    <col min="8452" max="8452" width="9.21875" style="246" customWidth="1"/>
    <col min="8453" max="8453" width="11.33203125" style="246" customWidth="1"/>
    <col min="8454" max="8454" width="9.44140625" style="246" customWidth="1"/>
    <col min="8455" max="8455" width="11.33203125" style="246" customWidth="1"/>
    <col min="8456" max="8456" width="9.33203125" style="246" customWidth="1"/>
    <col min="8457" max="8457" width="11.33203125" style="246" customWidth="1"/>
    <col min="8458" max="8458" width="7.44140625" style="246" customWidth="1"/>
    <col min="8459" max="8459" width="11.44140625" style="246" customWidth="1"/>
    <col min="8460" max="8460" width="17" style="246" bestFit="1" customWidth="1"/>
    <col min="8461" max="8704" width="8.88671875" style="246"/>
    <col min="8705" max="8705" width="8.88671875" style="246" customWidth="1"/>
    <col min="8706" max="8706" width="8.88671875" style="246"/>
    <col min="8707" max="8707" width="4.77734375" style="246" customWidth="1"/>
    <col min="8708" max="8708" width="9.21875" style="246" customWidth="1"/>
    <col min="8709" max="8709" width="11.33203125" style="246" customWidth="1"/>
    <col min="8710" max="8710" width="9.44140625" style="246" customWidth="1"/>
    <col min="8711" max="8711" width="11.33203125" style="246" customWidth="1"/>
    <col min="8712" max="8712" width="9.33203125" style="246" customWidth="1"/>
    <col min="8713" max="8713" width="11.33203125" style="246" customWidth="1"/>
    <col min="8714" max="8714" width="7.44140625" style="246" customWidth="1"/>
    <col min="8715" max="8715" width="11.44140625" style="246" customWidth="1"/>
    <col min="8716" max="8716" width="17" style="246" bestFit="1" customWidth="1"/>
    <col min="8717" max="8960" width="8.88671875" style="246"/>
    <col min="8961" max="8961" width="8.88671875" style="246" customWidth="1"/>
    <col min="8962" max="8962" width="8.88671875" style="246"/>
    <col min="8963" max="8963" width="4.77734375" style="246" customWidth="1"/>
    <col min="8964" max="8964" width="9.21875" style="246" customWidth="1"/>
    <col min="8965" max="8965" width="11.33203125" style="246" customWidth="1"/>
    <col min="8966" max="8966" width="9.44140625" style="246" customWidth="1"/>
    <col min="8967" max="8967" width="11.33203125" style="246" customWidth="1"/>
    <col min="8968" max="8968" width="9.33203125" style="246" customWidth="1"/>
    <col min="8969" max="8969" width="11.33203125" style="246" customWidth="1"/>
    <col min="8970" max="8970" width="7.44140625" style="246" customWidth="1"/>
    <col min="8971" max="8971" width="11.44140625" style="246" customWidth="1"/>
    <col min="8972" max="8972" width="17" style="246" bestFit="1" customWidth="1"/>
    <col min="8973" max="9216" width="8.88671875" style="246"/>
    <col min="9217" max="9217" width="8.88671875" style="246" customWidth="1"/>
    <col min="9218" max="9218" width="8.88671875" style="246"/>
    <col min="9219" max="9219" width="4.77734375" style="246" customWidth="1"/>
    <col min="9220" max="9220" width="9.21875" style="246" customWidth="1"/>
    <col min="9221" max="9221" width="11.33203125" style="246" customWidth="1"/>
    <col min="9222" max="9222" width="9.44140625" style="246" customWidth="1"/>
    <col min="9223" max="9223" width="11.33203125" style="246" customWidth="1"/>
    <col min="9224" max="9224" width="9.33203125" style="246" customWidth="1"/>
    <col min="9225" max="9225" width="11.33203125" style="246" customWidth="1"/>
    <col min="9226" max="9226" width="7.44140625" style="246" customWidth="1"/>
    <col min="9227" max="9227" width="11.44140625" style="246" customWidth="1"/>
    <col min="9228" max="9228" width="17" style="246" bestFit="1" customWidth="1"/>
    <col min="9229" max="9472" width="8.88671875" style="246"/>
    <col min="9473" max="9473" width="8.88671875" style="246" customWidth="1"/>
    <col min="9474" max="9474" width="8.88671875" style="246"/>
    <col min="9475" max="9475" width="4.77734375" style="246" customWidth="1"/>
    <col min="9476" max="9476" width="9.21875" style="246" customWidth="1"/>
    <col min="9477" max="9477" width="11.33203125" style="246" customWidth="1"/>
    <col min="9478" max="9478" width="9.44140625" style="246" customWidth="1"/>
    <col min="9479" max="9479" width="11.33203125" style="246" customWidth="1"/>
    <col min="9480" max="9480" width="9.33203125" style="246" customWidth="1"/>
    <col min="9481" max="9481" width="11.33203125" style="246" customWidth="1"/>
    <col min="9482" max="9482" width="7.44140625" style="246" customWidth="1"/>
    <col min="9483" max="9483" width="11.44140625" style="246" customWidth="1"/>
    <col min="9484" max="9484" width="17" style="246" bestFit="1" customWidth="1"/>
    <col min="9485" max="9728" width="8.88671875" style="246"/>
    <col min="9729" max="9729" width="8.88671875" style="246" customWidth="1"/>
    <col min="9730" max="9730" width="8.88671875" style="246"/>
    <col min="9731" max="9731" width="4.77734375" style="246" customWidth="1"/>
    <col min="9732" max="9732" width="9.21875" style="246" customWidth="1"/>
    <col min="9733" max="9733" width="11.33203125" style="246" customWidth="1"/>
    <col min="9734" max="9734" width="9.44140625" style="246" customWidth="1"/>
    <col min="9735" max="9735" width="11.33203125" style="246" customWidth="1"/>
    <col min="9736" max="9736" width="9.33203125" style="246" customWidth="1"/>
    <col min="9737" max="9737" width="11.33203125" style="246" customWidth="1"/>
    <col min="9738" max="9738" width="7.44140625" style="246" customWidth="1"/>
    <col min="9739" max="9739" width="11.44140625" style="246" customWidth="1"/>
    <col min="9740" max="9740" width="17" style="246" bestFit="1" customWidth="1"/>
    <col min="9741" max="9984" width="8.88671875" style="246"/>
    <col min="9985" max="9985" width="8.88671875" style="246" customWidth="1"/>
    <col min="9986" max="9986" width="8.88671875" style="246"/>
    <col min="9987" max="9987" width="4.77734375" style="246" customWidth="1"/>
    <col min="9988" max="9988" width="9.21875" style="246" customWidth="1"/>
    <col min="9989" max="9989" width="11.33203125" style="246" customWidth="1"/>
    <col min="9990" max="9990" width="9.44140625" style="246" customWidth="1"/>
    <col min="9991" max="9991" width="11.33203125" style="246" customWidth="1"/>
    <col min="9992" max="9992" width="9.33203125" style="246" customWidth="1"/>
    <col min="9993" max="9993" width="11.33203125" style="246" customWidth="1"/>
    <col min="9994" max="9994" width="7.44140625" style="246" customWidth="1"/>
    <col min="9995" max="9995" width="11.44140625" style="246" customWidth="1"/>
    <col min="9996" max="9996" width="17" style="246" bestFit="1" customWidth="1"/>
    <col min="9997" max="10240" width="8.88671875" style="246"/>
    <col min="10241" max="10241" width="8.88671875" style="246" customWidth="1"/>
    <col min="10242" max="10242" width="8.88671875" style="246"/>
    <col min="10243" max="10243" width="4.77734375" style="246" customWidth="1"/>
    <col min="10244" max="10244" width="9.21875" style="246" customWidth="1"/>
    <col min="10245" max="10245" width="11.33203125" style="246" customWidth="1"/>
    <col min="10246" max="10246" width="9.44140625" style="246" customWidth="1"/>
    <col min="10247" max="10247" width="11.33203125" style="246" customWidth="1"/>
    <col min="10248" max="10248" width="9.33203125" style="246" customWidth="1"/>
    <col min="10249" max="10249" width="11.33203125" style="246" customWidth="1"/>
    <col min="10250" max="10250" width="7.44140625" style="246" customWidth="1"/>
    <col min="10251" max="10251" width="11.44140625" style="246" customWidth="1"/>
    <col min="10252" max="10252" width="17" style="246" bestFit="1" customWidth="1"/>
    <col min="10253" max="10496" width="8.88671875" style="246"/>
    <col min="10497" max="10497" width="8.88671875" style="246" customWidth="1"/>
    <col min="10498" max="10498" width="8.88671875" style="246"/>
    <col min="10499" max="10499" width="4.77734375" style="246" customWidth="1"/>
    <col min="10500" max="10500" width="9.21875" style="246" customWidth="1"/>
    <col min="10501" max="10501" width="11.33203125" style="246" customWidth="1"/>
    <col min="10502" max="10502" width="9.44140625" style="246" customWidth="1"/>
    <col min="10503" max="10503" width="11.33203125" style="246" customWidth="1"/>
    <col min="10504" max="10504" width="9.33203125" style="246" customWidth="1"/>
    <col min="10505" max="10505" width="11.33203125" style="246" customWidth="1"/>
    <col min="10506" max="10506" width="7.44140625" style="246" customWidth="1"/>
    <col min="10507" max="10507" width="11.44140625" style="246" customWidth="1"/>
    <col min="10508" max="10508" width="17" style="246" bestFit="1" customWidth="1"/>
    <col min="10509" max="10752" width="8.88671875" style="246"/>
    <col min="10753" max="10753" width="8.88671875" style="246" customWidth="1"/>
    <col min="10754" max="10754" width="8.88671875" style="246"/>
    <col min="10755" max="10755" width="4.77734375" style="246" customWidth="1"/>
    <col min="10756" max="10756" width="9.21875" style="246" customWidth="1"/>
    <col min="10757" max="10757" width="11.33203125" style="246" customWidth="1"/>
    <col min="10758" max="10758" width="9.44140625" style="246" customWidth="1"/>
    <col min="10759" max="10759" width="11.33203125" style="246" customWidth="1"/>
    <col min="10760" max="10760" width="9.33203125" style="246" customWidth="1"/>
    <col min="10761" max="10761" width="11.33203125" style="246" customWidth="1"/>
    <col min="10762" max="10762" width="7.44140625" style="246" customWidth="1"/>
    <col min="10763" max="10763" width="11.44140625" style="246" customWidth="1"/>
    <col min="10764" max="10764" width="17" style="246" bestFit="1" customWidth="1"/>
    <col min="10765" max="11008" width="8.88671875" style="246"/>
    <col min="11009" max="11009" width="8.88671875" style="246" customWidth="1"/>
    <col min="11010" max="11010" width="8.88671875" style="246"/>
    <col min="11011" max="11011" width="4.77734375" style="246" customWidth="1"/>
    <col min="11012" max="11012" width="9.21875" style="246" customWidth="1"/>
    <col min="11013" max="11013" width="11.33203125" style="246" customWidth="1"/>
    <col min="11014" max="11014" width="9.44140625" style="246" customWidth="1"/>
    <col min="11015" max="11015" width="11.33203125" style="246" customWidth="1"/>
    <col min="11016" max="11016" width="9.33203125" style="246" customWidth="1"/>
    <col min="11017" max="11017" width="11.33203125" style="246" customWidth="1"/>
    <col min="11018" max="11018" width="7.44140625" style="246" customWidth="1"/>
    <col min="11019" max="11019" width="11.44140625" style="246" customWidth="1"/>
    <col min="11020" max="11020" width="17" style="246" bestFit="1" customWidth="1"/>
    <col min="11021" max="11264" width="8.88671875" style="246"/>
    <col min="11265" max="11265" width="8.88671875" style="246" customWidth="1"/>
    <col min="11266" max="11266" width="8.88671875" style="246"/>
    <col min="11267" max="11267" width="4.77734375" style="246" customWidth="1"/>
    <col min="11268" max="11268" width="9.21875" style="246" customWidth="1"/>
    <col min="11269" max="11269" width="11.33203125" style="246" customWidth="1"/>
    <col min="11270" max="11270" width="9.44140625" style="246" customWidth="1"/>
    <col min="11271" max="11271" width="11.33203125" style="246" customWidth="1"/>
    <col min="11272" max="11272" width="9.33203125" style="246" customWidth="1"/>
    <col min="11273" max="11273" width="11.33203125" style="246" customWidth="1"/>
    <col min="11274" max="11274" width="7.44140625" style="246" customWidth="1"/>
    <col min="11275" max="11275" width="11.44140625" style="246" customWidth="1"/>
    <col min="11276" max="11276" width="17" style="246" bestFit="1" customWidth="1"/>
    <col min="11277" max="11520" width="8.88671875" style="246"/>
    <col min="11521" max="11521" width="8.88671875" style="246" customWidth="1"/>
    <col min="11522" max="11522" width="8.88671875" style="246"/>
    <col min="11523" max="11523" width="4.77734375" style="246" customWidth="1"/>
    <col min="11524" max="11524" width="9.21875" style="246" customWidth="1"/>
    <col min="11525" max="11525" width="11.33203125" style="246" customWidth="1"/>
    <col min="11526" max="11526" width="9.44140625" style="246" customWidth="1"/>
    <col min="11527" max="11527" width="11.33203125" style="246" customWidth="1"/>
    <col min="11528" max="11528" width="9.33203125" style="246" customWidth="1"/>
    <col min="11529" max="11529" width="11.33203125" style="246" customWidth="1"/>
    <col min="11530" max="11530" width="7.44140625" style="246" customWidth="1"/>
    <col min="11531" max="11531" width="11.44140625" style="246" customWidth="1"/>
    <col min="11532" max="11532" width="17" style="246" bestFit="1" customWidth="1"/>
    <col min="11533" max="11776" width="8.88671875" style="246"/>
    <col min="11777" max="11777" width="8.88671875" style="246" customWidth="1"/>
    <col min="11778" max="11778" width="8.88671875" style="246"/>
    <col min="11779" max="11779" width="4.77734375" style="246" customWidth="1"/>
    <col min="11780" max="11780" width="9.21875" style="246" customWidth="1"/>
    <col min="11781" max="11781" width="11.33203125" style="246" customWidth="1"/>
    <col min="11782" max="11782" width="9.44140625" style="246" customWidth="1"/>
    <col min="11783" max="11783" width="11.33203125" style="246" customWidth="1"/>
    <col min="11784" max="11784" width="9.33203125" style="246" customWidth="1"/>
    <col min="11785" max="11785" width="11.33203125" style="246" customWidth="1"/>
    <col min="11786" max="11786" width="7.44140625" style="246" customWidth="1"/>
    <col min="11787" max="11787" width="11.44140625" style="246" customWidth="1"/>
    <col min="11788" max="11788" width="17" style="246" bestFit="1" customWidth="1"/>
    <col min="11789" max="12032" width="8.88671875" style="246"/>
    <col min="12033" max="12033" width="8.88671875" style="246" customWidth="1"/>
    <col min="12034" max="12034" width="8.88671875" style="246"/>
    <col min="12035" max="12035" width="4.77734375" style="246" customWidth="1"/>
    <col min="12036" max="12036" width="9.21875" style="246" customWidth="1"/>
    <col min="12037" max="12037" width="11.33203125" style="246" customWidth="1"/>
    <col min="12038" max="12038" width="9.44140625" style="246" customWidth="1"/>
    <col min="12039" max="12039" width="11.33203125" style="246" customWidth="1"/>
    <col min="12040" max="12040" width="9.33203125" style="246" customWidth="1"/>
    <col min="12041" max="12041" width="11.33203125" style="246" customWidth="1"/>
    <col min="12042" max="12042" width="7.44140625" style="246" customWidth="1"/>
    <col min="12043" max="12043" width="11.44140625" style="246" customWidth="1"/>
    <col min="12044" max="12044" width="17" style="246" bestFit="1" customWidth="1"/>
    <col min="12045" max="12288" width="8.88671875" style="246"/>
    <col min="12289" max="12289" width="8.88671875" style="246" customWidth="1"/>
    <col min="12290" max="12290" width="8.88671875" style="246"/>
    <col min="12291" max="12291" width="4.77734375" style="246" customWidth="1"/>
    <col min="12292" max="12292" width="9.21875" style="246" customWidth="1"/>
    <col min="12293" max="12293" width="11.33203125" style="246" customWidth="1"/>
    <col min="12294" max="12294" width="9.44140625" style="246" customWidth="1"/>
    <col min="12295" max="12295" width="11.33203125" style="246" customWidth="1"/>
    <col min="12296" max="12296" width="9.33203125" style="246" customWidth="1"/>
    <col min="12297" max="12297" width="11.33203125" style="246" customWidth="1"/>
    <col min="12298" max="12298" width="7.44140625" style="246" customWidth="1"/>
    <col min="12299" max="12299" width="11.44140625" style="246" customWidth="1"/>
    <col min="12300" max="12300" width="17" style="246" bestFit="1" customWidth="1"/>
    <col min="12301" max="12544" width="8.88671875" style="246"/>
    <col min="12545" max="12545" width="8.88671875" style="246" customWidth="1"/>
    <col min="12546" max="12546" width="8.88671875" style="246"/>
    <col min="12547" max="12547" width="4.77734375" style="246" customWidth="1"/>
    <col min="12548" max="12548" width="9.21875" style="246" customWidth="1"/>
    <col min="12549" max="12549" width="11.33203125" style="246" customWidth="1"/>
    <col min="12550" max="12550" width="9.44140625" style="246" customWidth="1"/>
    <col min="12551" max="12551" width="11.33203125" style="246" customWidth="1"/>
    <col min="12552" max="12552" width="9.33203125" style="246" customWidth="1"/>
    <col min="12553" max="12553" width="11.33203125" style="246" customWidth="1"/>
    <col min="12554" max="12554" width="7.44140625" style="246" customWidth="1"/>
    <col min="12555" max="12555" width="11.44140625" style="246" customWidth="1"/>
    <col min="12556" max="12556" width="17" style="246" bestFit="1" customWidth="1"/>
    <col min="12557" max="12800" width="8.88671875" style="246"/>
    <col min="12801" max="12801" width="8.88671875" style="246" customWidth="1"/>
    <col min="12802" max="12802" width="8.88671875" style="246"/>
    <col min="12803" max="12803" width="4.77734375" style="246" customWidth="1"/>
    <col min="12804" max="12804" width="9.21875" style="246" customWidth="1"/>
    <col min="12805" max="12805" width="11.33203125" style="246" customWidth="1"/>
    <col min="12806" max="12806" width="9.44140625" style="246" customWidth="1"/>
    <col min="12807" max="12807" width="11.33203125" style="246" customWidth="1"/>
    <col min="12808" max="12808" width="9.33203125" style="246" customWidth="1"/>
    <col min="12809" max="12809" width="11.33203125" style="246" customWidth="1"/>
    <col min="12810" max="12810" width="7.44140625" style="246" customWidth="1"/>
    <col min="12811" max="12811" width="11.44140625" style="246" customWidth="1"/>
    <col min="12812" max="12812" width="17" style="246" bestFit="1" customWidth="1"/>
    <col min="12813" max="13056" width="8.88671875" style="246"/>
    <col min="13057" max="13057" width="8.88671875" style="246" customWidth="1"/>
    <col min="13058" max="13058" width="8.88671875" style="246"/>
    <col min="13059" max="13059" width="4.77734375" style="246" customWidth="1"/>
    <col min="13060" max="13060" width="9.21875" style="246" customWidth="1"/>
    <col min="13061" max="13061" width="11.33203125" style="246" customWidth="1"/>
    <col min="13062" max="13062" width="9.44140625" style="246" customWidth="1"/>
    <col min="13063" max="13063" width="11.33203125" style="246" customWidth="1"/>
    <col min="13064" max="13064" width="9.33203125" style="246" customWidth="1"/>
    <col min="13065" max="13065" width="11.33203125" style="246" customWidth="1"/>
    <col min="13066" max="13066" width="7.44140625" style="246" customWidth="1"/>
    <col min="13067" max="13067" width="11.44140625" style="246" customWidth="1"/>
    <col min="13068" max="13068" width="17" style="246" bestFit="1" customWidth="1"/>
    <col min="13069" max="13312" width="8.88671875" style="246"/>
    <col min="13313" max="13313" width="8.88671875" style="246" customWidth="1"/>
    <col min="13314" max="13314" width="8.88671875" style="246"/>
    <col min="13315" max="13315" width="4.77734375" style="246" customWidth="1"/>
    <col min="13316" max="13316" width="9.21875" style="246" customWidth="1"/>
    <col min="13317" max="13317" width="11.33203125" style="246" customWidth="1"/>
    <col min="13318" max="13318" width="9.44140625" style="246" customWidth="1"/>
    <col min="13319" max="13319" width="11.33203125" style="246" customWidth="1"/>
    <col min="13320" max="13320" width="9.33203125" style="246" customWidth="1"/>
    <col min="13321" max="13321" width="11.33203125" style="246" customWidth="1"/>
    <col min="13322" max="13322" width="7.44140625" style="246" customWidth="1"/>
    <col min="13323" max="13323" width="11.44140625" style="246" customWidth="1"/>
    <col min="13324" max="13324" width="17" style="246" bestFit="1" customWidth="1"/>
    <col min="13325" max="13568" width="8.88671875" style="246"/>
    <col min="13569" max="13569" width="8.88671875" style="246" customWidth="1"/>
    <col min="13570" max="13570" width="8.88671875" style="246"/>
    <col min="13571" max="13571" width="4.77734375" style="246" customWidth="1"/>
    <col min="13572" max="13572" width="9.21875" style="246" customWidth="1"/>
    <col min="13573" max="13573" width="11.33203125" style="246" customWidth="1"/>
    <col min="13574" max="13574" width="9.44140625" style="246" customWidth="1"/>
    <col min="13575" max="13575" width="11.33203125" style="246" customWidth="1"/>
    <col min="13576" max="13576" width="9.33203125" style="246" customWidth="1"/>
    <col min="13577" max="13577" width="11.33203125" style="246" customWidth="1"/>
    <col min="13578" max="13578" width="7.44140625" style="246" customWidth="1"/>
    <col min="13579" max="13579" width="11.44140625" style="246" customWidth="1"/>
    <col min="13580" max="13580" width="17" style="246" bestFit="1" customWidth="1"/>
    <col min="13581" max="13824" width="8.88671875" style="246"/>
    <col min="13825" max="13825" width="8.88671875" style="246" customWidth="1"/>
    <col min="13826" max="13826" width="8.88671875" style="246"/>
    <col min="13827" max="13827" width="4.77734375" style="246" customWidth="1"/>
    <col min="13828" max="13828" width="9.21875" style="246" customWidth="1"/>
    <col min="13829" max="13829" width="11.33203125" style="246" customWidth="1"/>
    <col min="13830" max="13830" width="9.44140625" style="246" customWidth="1"/>
    <col min="13831" max="13831" width="11.33203125" style="246" customWidth="1"/>
    <col min="13832" max="13832" width="9.33203125" style="246" customWidth="1"/>
    <col min="13833" max="13833" width="11.33203125" style="246" customWidth="1"/>
    <col min="13834" max="13834" width="7.44140625" style="246" customWidth="1"/>
    <col min="13835" max="13835" width="11.44140625" style="246" customWidth="1"/>
    <col min="13836" max="13836" width="17" style="246" bestFit="1" customWidth="1"/>
    <col min="13837" max="14080" width="8.88671875" style="246"/>
    <col min="14081" max="14081" width="8.88671875" style="246" customWidth="1"/>
    <col min="14082" max="14082" width="8.88671875" style="246"/>
    <col min="14083" max="14083" width="4.77734375" style="246" customWidth="1"/>
    <col min="14084" max="14084" width="9.21875" style="246" customWidth="1"/>
    <col min="14085" max="14085" width="11.33203125" style="246" customWidth="1"/>
    <col min="14086" max="14086" width="9.44140625" style="246" customWidth="1"/>
    <col min="14087" max="14087" width="11.33203125" style="246" customWidth="1"/>
    <col min="14088" max="14088" width="9.33203125" style="246" customWidth="1"/>
    <col min="14089" max="14089" width="11.33203125" style="246" customWidth="1"/>
    <col min="14090" max="14090" width="7.44140625" style="246" customWidth="1"/>
    <col min="14091" max="14091" width="11.44140625" style="246" customWidth="1"/>
    <col min="14092" max="14092" width="17" style="246" bestFit="1" customWidth="1"/>
    <col min="14093" max="14336" width="8.88671875" style="246"/>
    <col min="14337" max="14337" width="8.88671875" style="246" customWidth="1"/>
    <col min="14338" max="14338" width="8.88671875" style="246"/>
    <col min="14339" max="14339" width="4.77734375" style="246" customWidth="1"/>
    <col min="14340" max="14340" width="9.21875" style="246" customWidth="1"/>
    <col min="14341" max="14341" width="11.33203125" style="246" customWidth="1"/>
    <col min="14342" max="14342" width="9.44140625" style="246" customWidth="1"/>
    <col min="14343" max="14343" width="11.33203125" style="246" customWidth="1"/>
    <col min="14344" max="14344" width="9.33203125" style="246" customWidth="1"/>
    <col min="14345" max="14345" width="11.33203125" style="246" customWidth="1"/>
    <col min="14346" max="14346" width="7.44140625" style="246" customWidth="1"/>
    <col min="14347" max="14347" width="11.44140625" style="246" customWidth="1"/>
    <col min="14348" max="14348" width="17" style="246" bestFit="1" customWidth="1"/>
    <col min="14349" max="14592" width="8.88671875" style="246"/>
    <col min="14593" max="14593" width="8.88671875" style="246" customWidth="1"/>
    <col min="14594" max="14594" width="8.88671875" style="246"/>
    <col min="14595" max="14595" width="4.77734375" style="246" customWidth="1"/>
    <col min="14596" max="14596" width="9.21875" style="246" customWidth="1"/>
    <col min="14597" max="14597" width="11.33203125" style="246" customWidth="1"/>
    <col min="14598" max="14598" width="9.44140625" style="246" customWidth="1"/>
    <col min="14599" max="14599" width="11.33203125" style="246" customWidth="1"/>
    <col min="14600" max="14600" width="9.33203125" style="246" customWidth="1"/>
    <col min="14601" max="14601" width="11.33203125" style="246" customWidth="1"/>
    <col min="14602" max="14602" width="7.44140625" style="246" customWidth="1"/>
    <col min="14603" max="14603" width="11.44140625" style="246" customWidth="1"/>
    <col min="14604" max="14604" width="17" style="246" bestFit="1" customWidth="1"/>
    <col min="14605" max="14848" width="8.88671875" style="246"/>
    <col min="14849" max="14849" width="8.88671875" style="246" customWidth="1"/>
    <col min="14850" max="14850" width="8.88671875" style="246"/>
    <col min="14851" max="14851" width="4.77734375" style="246" customWidth="1"/>
    <col min="14852" max="14852" width="9.21875" style="246" customWidth="1"/>
    <col min="14853" max="14853" width="11.33203125" style="246" customWidth="1"/>
    <col min="14854" max="14854" width="9.44140625" style="246" customWidth="1"/>
    <col min="14855" max="14855" width="11.33203125" style="246" customWidth="1"/>
    <col min="14856" max="14856" width="9.33203125" style="246" customWidth="1"/>
    <col min="14857" max="14857" width="11.33203125" style="246" customWidth="1"/>
    <col min="14858" max="14858" width="7.44140625" style="246" customWidth="1"/>
    <col min="14859" max="14859" width="11.44140625" style="246" customWidth="1"/>
    <col min="14860" max="14860" width="17" style="246" bestFit="1" customWidth="1"/>
    <col min="14861" max="15104" width="8.88671875" style="246"/>
    <col min="15105" max="15105" width="8.88671875" style="246" customWidth="1"/>
    <col min="15106" max="15106" width="8.88671875" style="246"/>
    <col min="15107" max="15107" width="4.77734375" style="246" customWidth="1"/>
    <col min="15108" max="15108" width="9.21875" style="246" customWidth="1"/>
    <col min="15109" max="15109" width="11.33203125" style="246" customWidth="1"/>
    <col min="15110" max="15110" width="9.44140625" style="246" customWidth="1"/>
    <col min="15111" max="15111" width="11.33203125" style="246" customWidth="1"/>
    <col min="15112" max="15112" width="9.33203125" style="246" customWidth="1"/>
    <col min="15113" max="15113" width="11.33203125" style="246" customWidth="1"/>
    <col min="15114" max="15114" width="7.44140625" style="246" customWidth="1"/>
    <col min="15115" max="15115" width="11.44140625" style="246" customWidth="1"/>
    <col min="15116" max="15116" width="17" style="246" bestFit="1" customWidth="1"/>
    <col min="15117" max="15360" width="8.88671875" style="246"/>
    <col min="15361" max="15361" width="8.88671875" style="246" customWidth="1"/>
    <col min="15362" max="15362" width="8.88671875" style="246"/>
    <col min="15363" max="15363" width="4.77734375" style="246" customWidth="1"/>
    <col min="15364" max="15364" width="9.21875" style="246" customWidth="1"/>
    <col min="15365" max="15365" width="11.33203125" style="246" customWidth="1"/>
    <col min="15366" max="15366" width="9.44140625" style="246" customWidth="1"/>
    <col min="15367" max="15367" width="11.33203125" style="246" customWidth="1"/>
    <col min="15368" max="15368" width="9.33203125" style="246" customWidth="1"/>
    <col min="15369" max="15369" width="11.33203125" style="246" customWidth="1"/>
    <col min="15370" max="15370" width="7.44140625" style="246" customWidth="1"/>
    <col min="15371" max="15371" width="11.44140625" style="246" customWidth="1"/>
    <col min="15372" max="15372" width="17" style="246" bestFit="1" customWidth="1"/>
    <col min="15373" max="15616" width="8.88671875" style="246"/>
    <col min="15617" max="15617" width="8.88671875" style="246" customWidth="1"/>
    <col min="15618" max="15618" width="8.88671875" style="246"/>
    <col min="15619" max="15619" width="4.77734375" style="246" customWidth="1"/>
    <col min="15620" max="15620" width="9.21875" style="246" customWidth="1"/>
    <col min="15621" max="15621" width="11.33203125" style="246" customWidth="1"/>
    <col min="15622" max="15622" width="9.44140625" style="246" customWidth="1"/>
    <col min="15623" max="15623" width="11.33203125" style="246" customWidth="1"/>
    <col min="15624" max="15624" width="9.33203125" style="246" customWidth="1"/>
    <col min="15625" max="15625" width="11.33203125" style="246" customWidth="1"/>
    <col min="15626" max="15626" width="7.44140625" style="246" customWidth="1"/>
    <col min="15627" max="15627" width="11.44140625" style="246" customWidth="1"/>
    <col min="15628" max="15628" width="17" style="246" bestFit="1" customWidth="1"/>
    <col min="15629" max="15872" width="8.88671875" style="246"/>
    <col min="15873" max="15873" width="8.88671875" style="246" customWidth="1"/>
    <col min="15874" max="15874" width="8.88671875" style="246"/>
    <col min="15875" max="15875" width="4.77734375" style="246" customWidth="1"/>
    <col min="15876" max="15876" width="9.21875" style="246" customWidth="1"/>
    <col min="15877" max="15877" width="11.33203125" style="246" customWidth="1"/>
    <col min="15878" max="15878" width="9.44140625" style="246" customWidth="1"/>
    <col min="15879" max="15879" width="11.33203125" style="246" customWidth="1"/>
    <col min="15880" max="15880" width="9.33203125" style="246" customWidth="1"/>
    <col min="15881" max="15881" width="11.33203125" style="246" customWidth="1"/>
    <col min="15882" max="15882" width="7.44140625" style="246" customWidth="1"/>
    <col min="15883" max="15883" width="11.44140625" style="246" customWidth="1"/>
    <col min="15884" max="15884" width="17" style="246" bestFit="1" customWidth="1"/>
    <col min="15885" max="16128" width="8.88671875" style="246"/>
    <col min="16129" max="16129" width="8.88671875" style="246" customWidth="1"/>
    <col min="16130" max="16130" width="8.88671875" style="246"/>
    <col min="16131" max="16131" width="4.77734375" style="246" customWidth="1"/>
    <col min="16132" max="16132" width="9.21875" style="246" customWidth="1"/>
    <col min="16133" max="16133" width="11.33203125" style="246" customWidth="1"/>
    <col min="16134" max="16134" width="9.44140625" style="246" customWidth="1"/>
    <col min="16135" max="16135" width="11.33203125" style="246" customWidth="1"/>
    <col min="16136" max="16136" width="9.33203125" style="246" customWidth="1"/>
    <col min="16137" max="16137" width="11.33203125" style="246" customWidth="1"/>
    <col min="16138" max="16138" width="7.44140625" style="246" customWidth="1"/>
    <col min="16139" max="16139" width="11.44140625" style="246" customWidth="1"/>
    <col min="16140" max="16140" width="17" style="246" bestFit="1" customWidth="1"/>
    <col min="16141" max="16384" width="8.88671875" style="246"/>
  </cols>
  <sheetData>
    <row r="1" spans="1:12" ht="39.950000000000003" hidden="1" customHeight="1">
      <c r="A1" s="242" t="s">
        <v>485</v>
      </c>
      <c r="B1" s="334"/>
      <c r="C1" s="335"/>
      <c r="D1" s="243" t="s">
        <v>486</v>
      </c>
      <c r="E1" s="244"/>
      <c r="F1" s="243" t="s">
        <v>487</v>
      </c>
      <c r="G1" s="243"/>
      <c r="H1" s="243" t="s">
        <v>488</v>
      </c>
      <c r="I1" s="243"/>
      <c r="J1" s="243" t="s">
        <v>489</v>
      </c>
      <c r="K1" s="245"/>
    </row>
    <row r="2" spans="1:12" ht="15" customHeight="1">
      <c r="A2" s="247"/>
      <c r="B2" s="248"/>
      <c r="C2" s="248"/>
      <c r="D2" s="248"/>
      <c r="E2" s="249"/>
      <c r="F2" s="248"/>
      <c r="G2" s="248"/>
      <c r="H2" s="248"/>
      <c r="I2" s="248"/>
      <c r="J2" s="248"/>
      <c r="K2" s="250"/>
    </row>
    <row r="3" spans="1:12" ht="31.5">
      <c r="A3" s="336" t="s">
        <v>490</v>
      </c>
      <c r="B3" s="337"/>
      <c r="C3" s="337"/>
      <c r="D3" s="337"/>
      <c r="E3" s="337"/>
      <c r="F3" s="337"/>
      <c r="G3" s="337"/>
      <c r="H3" s="337"/>
      <c r="I3" s="337"/>
      <c r="J3" s="337"/>
      <c r="K3" s="338"/>
      <c r="L3" s="124"/>
    </row>
    <row r="4" spans="1:12" ht="31.5">
      <c r="A4" s="126"/>
      <c r="B4" s="125"/>
      <c r="C4" s="127"/>
      <c r="D4" s="125"/>
      <c r="E4" s="125"/>
      <c r="F4" s="125"/>
      <c r="G4" s="125"/>
      <c r="H4" s="125"/>
      <c r="I4" s="125"/>
      <c r="J4" s="125"/>
      <c r="K4" s="128"/>
      <c r="L4" s="124"/>
    </row>
    <row r="5" spans="1:12" ht="24" customHeight="1">
      <c r="A5" s="129"/>
      <c r="B5" s="130" t="s">
        <v>608</v>
      </c>
      <c r="C5" s="131"/>
      <c r="D5" s="131"/>
      <c r="E5" s="131"/>
      <c r="F5" s="131"/>
      <c r="G5" s="131"/>
      <c r="H5" s="131"/>
      <c r="I5" s="131"/>
      <c r="J5" s="131"/>
      <c r="K5" s="132"/>
      <c r="L5" s="133"/>
    </row>
    <row r="6" spans="1:12" ht="24" customHeight="1">
      <c r="A6" s="126"/>
      <c r="B6" s="131"/>
      <c r="C6" s="125"/>
      <c r="D6" s="125"/>
      <c r="E6" s="125"/>
      <c r="F6" s="125"/>
      <c r="G6" s="125"/>
      <c r="H6" s="125"/>
      <c r="I6" s="125"/>
      <c r="J6" s="125"/>
      <c r="K6" s="128"/>
      <c r="L6" s="124"/>
    </row>
    <row r="7" spans="1:12" ht="24" customHeight="1">
      <c r="A7" s="126"/>
      <c r="B7" s="131"/>
      <c r="C7" s="333" t="s">
        <v>491</v>
      </c>
      <c r="D7" s="333"/>
      <c r="E7" s="339" t="s">
        <v>492</v>
      </c>
      <c r="F7" s="340"/>
      <c r="G7" s="340"/>
      <c r="H7" s="340"/>
      <c r="I7" s="340"/>
      <c r="J7" s="341"/>
      <c r="K7" s="134"/>
      <c r="L7" s="124"/>
    </row>
    <row r="8" spans="1:12" ht="24" customHeight="1">
      <c r="A8" s="126"/>
      <c r="B8" s="125"/>
      <c r="C8" s="333" t="s">
        <v>493</v>
      </c>
      <c r="D8" s="333"/>
      <c r="E8" s="135"/>
      <c r="F8" s="136"/>
      <c r="G8" s="136"/>
      <c r="H8" s="137"/>
      <c r="I8" s="138"/>
      <c r="J8" s="139"/>
      <c r="K8" s="134"/>
      <c r="L8" s="140"/>
    </row>
    <row r="9" spans="1:12" ht="24" customHeight="1">
      <c r="A9" s="126"/>
      <c r="B9" s="125"/>
      <c r="C9" s="342" t="s">
        <v>494</v>
      </c>
      <c r="D9" s="238" t="s">
        <v>495</v>
      </c>
      <c r="E9" s="135"/>
      <c r="F9" s="136"/>
      <c r="G9" s="136"/>
      <c r="H9" s="137"/>
      <c r="I9" s="138"/>
      <c r="J9" s="139"/>
      <c r="K9" s="134"/>
      <c r="L9" s="141"/>
    </row>
    <row r="10" spans="1:12" ht="24" customHeight="1">
      <c r="A10" s="126"/>
      <c r="B10" s="125"/>
      <c r="C10" s="342"/>
      <c r="D10" s="238" t="s">
        <v>496</v>
      </c>
      <c r="E10" s="135" t="s">
        <v>680</v>
      </c>
      <c r="F10" s="137"/>
      <c r="G10" s="138"/>
      <c r="H10" s="138"/>
      <c r="I10" s="138"/>
      <c r="J10" s="139"/>
      <c r="K10" s="134"/>
      <c r="L10" s="141"/>
    </row>
    <row r="11" spans="1:12" ht="24" customHeight="1">
      <c r="A11" s="126"/>
      <c r="B11" s="125"/>
      <c r="C11" s="342"/>
      <c r="D11" s="238" t="s">
        <v>497</v>
      </c>
      <c r="E11" s="135"/>
      <c r="F11" s="136"/>
      <c r="G11" s="136"/>
      <c r="H11" s="137"/>
      <c r="I11" s="138"/>
      <c r="J11" s="139"/>
      <c r="K11" s="134"/>
      <c r="L11" s="141"/>
    </row>
    <row r="12" spans="1:12" ht="24" customHeight="1">
      <c r="A12" s="126"/>
      <c r="B12" s="125"/>
      <c r="C12" s="333" t="s">
        <v>498</v>
      </c>
      <c r="D12" s="333"/>
      <c r="E12" s="135" t="s">
        <v>681</v>
      </c>
      <c r="F12" s="136"/>
      <c r="G12" s="136"/>
      <c r="H12" s="137"/>
      <c r="I12" s="138"/>
      <c r="J12" s="139"/>
      <c r="K12" s="134"/>
      <c r="L12" s="141"/>
    </row>
    <row r="13" spans="1:12" ht="24" customHeight="1">
      <c r="A13" s="126"/>
      <c r="B13" s="125"/>
      <c r="C13" s="333" t="s">
        <v>602</v>
      </c>
      <c r="D13" s="333"/>
      <c r="E13" s="135"/>
      <c r="F13" s="136"/>
      <c r="G13" s="137"/>
      <c r="H13" s="138"/>
      <c r="I13" s="138"/>
      <c r="J13" s="139"/>
      <c r="K13" s="134"/>
      <c r="L13" s="141"/>
    </row>
    <row r="14" spans="1:12" ht="24" customHeight="1">
      <c r="A14" s="126"/>
      <c r="B14" s="125"/>
      <c r="C14" s="315"/>
      <c r="D14" s="315"/>
      <c r="E14" s="107"/>
      <c r="F14" s="143"/>
      <c r="G14" s="143"/>
      <c r="H14" s="143"/>
      <c r="I14" s="143"/>
      <c r="J14" s="143"/>
      <c r="K14" s="134"/>
      <c r="L14" s="141"/>
    </row>
    <row r="15" spans="1:12" ht="24" customHeight="1">
      <c r="A15" s="126"/>
      <c r="B15" s="142" t="s">
        <v>379</v>
      </c>
      <c r="C15" s="125"/>
      <c r="D15" s="143"/>
      <c r="E15" s="143"/>
      <c r="F15" s="143"/>
      <c r="G15" s="125"/>
      <c r="H15" s="125"/>
      <c r="I15" s="125"/>
      <c r="J15" s="125"/>
      <c r="K15" s="128"/>
      <c r="L15" s="124"/>
    </row>
    <row r="16" spans="1:12" ht="24" customHeight="1">
      <c r="A16" s="126"/>
      <c r="B16" s="144" t="s">
        <v>628</v>
      </c>
      <c r="C16" s="125"/>
      <c r="D16" s="124"/>
      <c r="E16" s="145"/>
      <c r="F16" s="143"/>
      <c r="G16" s="125"/>
      <c r="H16" s="125"/>
      <c r="I16" s="125"/>
      <c r="J16" s="125"/>
      <c r="K16" s="128"/>
      <c r="L16" s="124"/>
    </row>
    <row r="17" spans="1:12" ht="24" customHeight="1">
      <c r="A17" s="126"/>
      <c r="B17" s="144" t="s">
        <v>609</v>
      </c>
      <c r="C17" s="125"/>
      <c r="D17" s="124"/>
      <c r="E17" s="143"/>
      <c r="F17" s="146"/>
      <c r="G17" s="125"/>
      <c r="H17" s="125"/>
      <c r="I17" s="125"/>
      <c r="J17" s="125"/>
      <c r="K17" s="128"/>
      <c r="L17" s="124"/>
    </row>
    <row r="18" spans="1:12" ht="24" customHeight="1">
      <c r="A18" s="126"/>
      <c r="B18" s="144" t="s">
        <v>610</v>
      </c>
      <c r="C18" s="125"/>
      <c r="D18" s="124"/>
      <c r="E18" s="147"/>
      <c r="F18" s="146"/>
      <c r="G18" s="125"/>
      <c r="H18" s="125"/>
      <c r="I18" s="125"/>
      <c r="J18" s="148"/>
      <c r="K18" s="128"/>
      <c r="L18" s="124"/>
    </row>
    <row r="19" spans="1:12" ht="24" customHeight="1">
      <c r="A19" s="126"/>
      <c r="B19" s="107"/>
      <c r="C19" s="125"/>
      <c r="D19" s="125"/>
      <c r="E19" s="147"/>
      <c r="F19" s="146"/>
      <c r="G19" s="125"/>
      <c r="H19" s="125"/>
      <c r="I19" s="125"/>
      <c r="J19" s="148"/>
      <c r="K19" s="128"/>
      <c r="L19" s="124"/>
    </row>
    <row r="20" spans="1:12" ht="24" customHeight="1">
      <c r="A20" s="126"/>
      <c r="B20" s="144" t="s">
        <v>677</v>
      </c>
      <c r="C20" s="125"/>
      <c r="D20" s="146"/>
      <c r="E20" s="148"/>
      <c r="F20" s="146"/>
      <c r="G20" s="125"/>
      <c r="H20" s="125"/>
      <c r="I20" s="125"/>
      <c r="J20" s="125"/>
      <c r="K20" s="128"/>
      <c r="L20" s="124"/>
    </row>
    <row r="21" spans="1:12" ht="15" thickBot="1">
      <c r="A21" s="149"/>
      <c r="B21" s="150"/>
      <c r="C21" s="150"/>
      <c r="D21" s="150"/>
      <c r="E21" s="150"/>
      <c r="F21" s="150"/>
      <c r="G21" s="150"/>
      <c r="H21" s="150"/>
      <c r="I21" s="150"/>
      <c r="J21" s="150"/>
      <c r="K21" s="151"/>
      <c r="L21" s="152"/>
    </row>
  </sheetData>
  <mergeCells count="8">
    <mergeCell ref="C12:D12"/>
    <mergeCell ref="C13:D13"/>
    <mergeCell ref="B1:C1"/>
    <mergeCell ref="A3:K3"/>
    <mergeCell ref="C7:D7"/>
    <mergeCell ref="E7:J7"/>
    <mergeCell ref="C8:D8"/>
    <mergeCell ref="C9:C11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view="pageBreakPreview" zoomScale="85" zoomScaleNormal="100" zoomScaleSheetLayoutView="85" workbookViewId="0">
      <selection activeCell="A2" sqref="A2:P2"/>
    </sheetView>
  </sheetViews>
  <sheetFormatPr defaultRowHeight="11.25"/>
  <cols>
    <col min="1" max="1" width="23.77734375" style="246" customWidth="1"/>
    <col min="2" max="2" width="5.109375" style="246" bestFit="1" customWidth="1"/>
    <col min="3" max="16384" width="8.88671875" style="246"/>
  </cols>
  <sheetData>
    <row r="1" spans="1:16" ht="35.1" customHeight="1"/>
    <row r="2" spans="1:16" ht="39.950000000000003" customHeight="1">
      <c r="A2" s="343" t="s">
        <v>404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</row>
    <row r="3" spans="1:16" ht="39.950000000000003" customHeight="1">
      <c r="A3" s="115"/>
      <c r="B3" s="115"/>
      <c r="C3" s="10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05"/>
    </row>
    <row r="4" spans="1:16" ht="39.950000000000003" customHeight="1">
      <c r="A4" s="344" t="s">
        <v>405</v>
      </c>
      <c r="B4" s="346" t="s">
        <v>0</v>
      </c>
      <c r="C4" s="346" t="s">
        <v>406</v>
      </c>
      <c r="D4" s="253" t="s">
        <v>509</v>
      </c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5"/>
      <c r="P4" s="348" t="s">
        <v>1</v>
      </c>
    </row>
    <row r="5" spans="1:16" ht="39.950000000000003" customHeight="1">
      <c r="A5" s="345"/>
      <c r="B5" s="347"/>
      <c r="C5" s="347"/>
      <c r="D5" s="252" t="s">
        <v>504</v>
      </c>
      <c r="E5" s="252" t="s">
        <v>505</v>
      </c>
      <c r="F5" s="252" t="s">
        <v>506</v>
      </c>
      <c r="G5" s="252" t="s">
        <v>507</v>
      </c>
      <c r="H5" s="252" t="s">
        <v>407</v>
      </c>
      <c r="I5" s="252" t="s">
        <v>408</v>
      </c>
      <c r="J5" s="252" t="s">
        <v>499</v>
      </c>
      <c r="K5" s="252" t="s">
        <v>500</v>
      </c>
      <c r="L5" s="252" t="s">
        <v>501</v>
      </c>
      <c r="M5" s="252" t="s">
        <v>508</v>
      </c>
      <c r="N5" s="252" t="s">
        <v>502</v>
      </c>
      <c r="O5" s="252" t="s">
        <v>503</v>
      </c>
      <c r="P5" s="349"/>
    </row>
    <row r="6" spans="1:16" ht="39.950000000000003" customHeight="1">
      <c r="A6" s="321" t="s">
        <v>624</v>
      </c>
      <c r="B6" s="116" t="s">
        <v>603</v>
      </c>
      <c r="C6" s="117" t="s">
        <v>679</v>
      </c>
      <c r="D6" s="118"/>
      <c r="E6" s="118"/>
      <c r="F6" s="118"/>
      <c r="G6" s="118"/>
      <c r="H6" s="118"/>
      <c r="I6" s="118"/>
      <c r="J6" s="310"/>
      <c r="K6" s="310"/>
      <c r="L6" s="310"/>
      <c r="M6" s="310"/>
      <c r="N6" s="310"/>
      <c r="O6" s="310"/>
      <c r="P6" s="119"/>
    </row>
    <row r="7" spans="1:16" ht="39.950000000000003" customHeight="1">
      <c r="A7" s="322" t="s">
        <v>650</v>
      </c>
      <c r="B7" s="316" t="s">
        <v>620</v>
      </c>
      <c r="C7" s="317">
        <v>2</v>
      </c>
      <c r="D7" s="318"/>
      <c r="E7" s="318"/>
      <c r="F7" s="318"/>
      <c r="G7" s="318"/>
      <c r="H7" s="318"/>
      <c r="I7" s="318"/>
      <c r="J7" s="319"/>
      <c r="K7" s="319"/>
      <c r="L7" s="319"/>
      <c r="M7" s="319"/>
      <c r="N7" s="319"/>
      <c r="O7" s="319"/>
      <c r="P7" s="320"/>
    </row>
    <row r="8" spans="1:16" ht="39.950000000000003" customHeight="1">
      <c r="A8" s="323" t="s">
        <v>625</v>
      </c>
      <c r="B8" s="120" t="s">
        <v>604</v>
      </c>
      <c r="C8" s="121">
        <v>786</v>
      </c>
      <c r="D8" s="251"/>
      <c r="E8" s="251"/>
      <c r="F8" s="251"/>
      <c r="G8" s="251"/>
      <c r="H8" s="251"/>
      <c r="I8" s="251"/>
      <c r="J8" s="311"/>
      <c r="K8" s="311"/>
      <c r="L8" s="311"/>
      <c r="M8" s="311"/>
      <c r="N8" s="311"/>
      <c r="O8" s="311"/>
      <c r="P8" s="122"/>
    </row>
    <row r="9" spans="1:16" ht="35.1" customHeight="1">
      <c r="A9" s="123" t="s">
        <v>647</v>
      </c>
      <c r="B9" s="114"/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3"/>
    </row>
    <row r="10" spans="1:16" ht="35.1" customHeight="1">
      <c r="A10" s="123" t="s">
        <v>649</v>
      </c>
      <c r="F10" s="326">
        <v>180</v>
      </c>
    </row>
    <row r="11" spans="1:16" ht="35.1" customHeight="1">
      <c r="A11" s="325" t="s">
        <v>661</v>
      </c>
      <c r="F11" s="326">
        <v>40</v>
      </c>
    </row>
    <row r="12" spans="1:16" ht="35.1" customHeight="1">
      <c r="A12" s="325" t="s">
        <v>666</v>
      </c>
      <c r="F12" s="326"/>
    </row>
    <row r="13" spans="1:16" ht="35.1" customHeight="1">
      <c r="A13" s="325" t="s">
        <v>662</v>
      </c>
      <c r="F13" s="326">
        <v>6</v>
      </c>
    </row>
    <row r="14" spans="1:16" ht="35.1" customHeight="1">
      <c r="A14" s="325" t="s">
        <v>663</v>
      </c>
      <c r="F14" s="326">
        <v>6</v>
      </c>
    </row>
    <row r="15" spans="1:16" ht="35.1" customHeight="1">
      <c r="A15" s="325" t="s">
        <v>657</v>
      </c>
      <c r="F15" s="326">
        <v>9</v>
      </c>
    </row>
    <row r="16" spans="1:16" ht="35.1" customHeight="1">
      <c r="A16" s="325" t="s">
        <v>665</v>
      </c>
      <c r="F16" s="326">
        <v>8</v>
      </c>
    </row>
    <row r="17" spans="1:6" ht="35.1" customHeight="1">
      <c r="A17" s="325" t="s">
        <v>664</v>
      </c>
      <c r="F17" s="326">
        <v>6</v>
      </c>
    </row>
    <row r="18" spans="1:6" ht="35.1" customHeight="1">
      <c r="A18" s="325" t="s">
        <v>660</v>
      </c>
      <c r="F18" s="326">
        <v>15</v>
      </c>
    </row>
    <row r="19" spans="1:6" ht="35.1" customHeight="1">
      <c r="A19" s="325" t="s">
        <v>667</v>
      </c>
      <c r="F19" s="326"/>
    </row>
    <row r="20" spans="1:6" ht="35.1" customHeight="1">
      <c r="A20" s="325" t="s">
        <v>655</v>
      </c>
      <c r="F20" s="326">
        <v>2</v>
      </c>
    </row>
    <row r="21" spans="1:6" ht="35.1" customHeight="1">
      <c r="A21" s="325" t="s">
        <v>651</v>
      </c>
      <c r="F21" s="326">
        <v>2</v>
      </c>
    </row>
    <row r="22" spans="1:6" ht="35.1" customHeight="1">
      <c r="A22" s="325" t="s">
        <v>656</v>
      </c>
      <c r="F22" s="326">
        <v>2</v>
      </c>
    </row>
    <row r="23" spans="1:6" ht="35.1" customHeight="1">
      <c r="A23" s="325" t="s">
        <v>669</v>
      </c>
      <c r="F23" s="326">
        <v>4</v>
      </c>
    </row>
    <row r="24" spans="1:6" ht="35.1" customHeight="1">
      <c r="A24" s="325" t="s">
        <v>659</v>
      </c>
      <c r="F24" s="326"/>
    </row>
    <row r="25" spans="1:6" ht="35.1" customHeight="1">
      <c r="A25" s="325" t="s">
        <v>652</v>
      </c>
      <c r="F25" s="326">
        <v>20</v>
      </c>
    </row>
    <row r="26" spans="1:6" ht="35.1" customHeight="1">
      <c r="A26" s="325" t="s">
        <v>653</v>
      </c>
      <c r="F26" s="326">
        <v>20</v>
      </c>
    </row>
    <row r="27" spans="1:6" ht="35.1" customHeight="1">
      <c r="A27" s="325" t="s">
        <v>654</v>
      </c>
      <c r="F27" s="326">
        <v>20</v>
      </c>
    </row>
    <row r="28" spans="1:6" ht="35.1" customHeight="1">
      <c r="A28" s="325" t="s">
        <v>668</v>
      </c>
      <c r="F28" s="326">
        <v>10</v>
      </c>
    </row>
    <row r="29" spans="1:6" ht="35.1" customHeight="1">
      <c r="A29" s="325" t="s">
        <v>658</v>
      </c>
      <c r="F29" s="326">
        <v>10</v>
      </c>
    </row>
    <row r="30" spans="1:6" ht="35.1" customHeight="1"/>
    <row r="31" spans="1:6" ht="35.1" customHeight="1"/>
    <row r="32" spans="1:6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</sheetData>
  <mergeCells count="5">
    <mergeCell ref="A2:P2"/>
    <mergeCell ref="A4:A5"/>
    <mergeCell ref="B4:B5"/>
    <mergeCell ref="C4:C5"/>
    <mergeCell ref="P4:P5"/>
  </mergeCells>
  <phoneticPr fontId="10" type="noConversion"/>
  <pageMargins left="0.7" right="0.7" top="0.75" bottom="0.75" header="0.3" footer="0.3"/>
  <pageSetup paperSize="9" scale="2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view="pageBreakPreview" zoomScale="85" zoomScaleNormal="100" zoomScaleSheetLayoutView="85" workbookViewId="0">
      <selection sqref="A1:G1"/>
    </sheetView>
  </sheetViews>
  <sheetFormatPr defaultRowHeight="11.25"/>
  <cols>
    <col min="1" max="1" width="8.88671875" style="246"/>
    <col min="2" max="2" width="4.33203125" style="246" customWidth="1"/>
    <col min="3" max="3" width="25.33203125" style="246" bestFit="1" customWidth="1"/>
    <col min="4" max="4" width="14.6640625" style="246" bestFit="1" customWidth="1"/>
    <col min="5" max="5" width="10.88671875" style="246" bestFit="1" customWidth="1"/>
    <col min="6" max="6" width="38.77734375" style="246" bestFit="1" customWidth="1"/>
    <col min="7" max="7" width="8.109375" style="246" bestFit="1" customWidth="1"/>
    <col min="8" max="8" width="19.33203125" style="246" hidden="1" customWidth="1"/>
    <col min="9" max="9" width="17.88671875" style="246" hidden="1" customWidth="1"/>
    <col min="10" max="10" width="22" style="246" hidden="1" customWidth="1"/>
    <col min="11" max="11" width="14.6640625" style="246" hidden="1" customWidth="1"/>
    <col min="12" max="13" width="8.88671875" style="246" hidden="1" customWidth="1"/>
    <col min="14" max="257" width="8.88671875" style="246"/>
    <col min="258" max="258" width="4.33203125" style="246" customWidth="1"/>
    <col min="259" max="259" width="25.33203125" style="246" bestFit="1" customWidth="1"/>
    <col min="260" max="260" width="14.6640625" style="246" bestFit="1" customWidth="1"/>
    <col min="261" max="261" width="10.88671875" style="246" bestFit="1" customWidth="1"/>
    <col min="262" max="262" width="38.77734375" style="246" bestFit="1" customWidth="1"/>
    <col min="263" max="263" width="8.109375" style="246" bestFit="1" customWidth="1"/>
    <col min="264" max="264" width="19.33203125" style="246" customWidth="1"/>
    <col min="265" max="265" width="17.88671875" style="246" bestFit="1" customWidth="1"/>
    <col min="266" max="266" width="22" style="246" bestFit="1" customWidth="1"/>
    <col min="267" max="267" width="14.6640625" style="246" bestFit="1" customWidth="1"/>
    <col min="268" max="513" width="8.88671875" style="246"/>
    <col min="514" max="514" width="4.33203125" style="246" customWidth="1"/>
    <col min="515" max="515" width="25.33203125" style="246" bestFit="1" customWidth="1"/>
    <col min="516" max="516" width="14.6640625" style="246" bestFit="1" customWidth="1"/>
    <col min="517" max="517" width="10.88671875" style="246" bestFit="1" customWidth="1"/>
    <col min="518" max="518" width="38.77734375" style="246" bestFit="1" customWidth="1"/>
    <col min="519" max="519" width="8.109375" style="246" bestFit="1" customWidth="1"/>
    <col min="520" max="520" width="19.33203125" style="246" customWidth="1"/>
    <col min="521" max="521" width="17.88671875" style="246" bestFit="1" customWidth="1"/>
    <col min="522" max="522" width="22" style="246" bestFit="1" customWidth="1"/>
    <col min="523" max="523" width="14.6640625" style="246" bestFit="1" customWidth="1"/>
    <col min="524" max="769" width="8.88671875" style="246"/>
    <col min="770" max="770" width="4.33203125" style="246" customWidth="1"/>
    <col min="771" max="771" width="25.33203125" style="246" bestFit="1" customWidth="1"/>
    <col min="772" max="772" width="14.6640625" style="246" bestFit="1" customWidth="1"/>
    <col min="773" max="773" width="10.88671875" style="246" bestFit="1" customWidth="1"/>
    <col min="774" max="774" width="38.77734375" style="246" bestFit="1" customWidth="1"/>
    <col min="775" max="775" width="8.109375" style="246" bestFit="1" customWidth="1"/>
    <col min="776" max="776" width="19.33203125" style="246" customWidth="1"/>
    <col min="777" max="777" width="17.88671875" style="246" bestFit="1" customWidth="1"/>
    <col min="778" max="778" width="22" style="246" bestFit="1" customWidth="1"/>
    <col min="779" max="779" width="14.6640625" style="246" bestFit="1" customWidth="1"/>
    <col min="780" max="1025" width="8.88671875" style="246"/>
    <col min="1026" max="1026" width="4.33203125" style="246" customWidth="1"/>
    <col min="1027" max="1027" width="25.33203125" style="246" bestFit="1" customWidth="1"/>
    <col min="1028" max="1028" width="14.6640625" style="246" bestFit="1" customWidth="1"/>
    <col min="1029" max="1029" width="10.88671875" style="246" bestFit="1" customWidth="1"/>
    <col min="1030" max="1030" width="38.77734375" style="246" bestFit="1" customWidth="1"/>
    <col min="1031" max="1031" width="8.109375" style="246" bestFit="1" customWidth="1"/>
    <col min="1032" max="1032" width="19.33203125" style="246" customWidth="1"/>
    <col min="1033" max="1033" width="17.88671875" style="246" bestFit="1" customWidth="1"/>
    <col min="1034" max="1034" width="22" style="246" bestFit="1" customWidth="1"/>
    <col min="1035" max="1035" width="14.6640625" style="246" bestFit="1" customWidth="1"/>
    <col min="1036" max="1281" width="8.88671875" style="246"/>
    <col min="1282" max="1282" width="4.33203125" style="246" customWidth="1"/>
    <col min="1283" max="1283" width="25.33203125" style="246" bestFit="1" customWidth="1"/>
    <col min="1284" max="1284" width="14.6640625" style="246" bestFit="1" customWidth="1"/>
    <col min="1285" max="1285" width="10.88671875" style="246" bestFit="1" customWidth="1"/>
    <col min="1286" max="1286" width="38.77734375" style="246" bestFit="1" customWidth="1"/>
    <col min="1287" max="1287" width="8.109375" style="246" bestFit="1" customWidth="1"/>
    <col min="1288" max="1288" width="19.33203125" style="246" customWidth="1"/>
    <col min="1289" max="1289" width="17.88671875" style="246" bestFit="1" customWidth="1"/>
    <col min="1290" max="1290" width="22" style="246" bestFit="1" customWidth="1"/>
    <col min="1291" max="1291" width="14.6640625" style="246" bestFit="1" customWidth="1"/>
    <col min="1292" max="1537" width="8.88671875" style="246"/>
    <col min="1538" max="1538" width="4.33203125" style="246" customWidth="1"/>
    <col min="1539" max="1539" width="25.33203125" style="246" bestFit="1" customWidth="1"/>
    <col min="1540" max="1540" width="14.6640625" style="246" bestFit="1" customWidth="1"/>
    <col min="1541" max="1541" width="10.88671875" style="246" bestFit="1" customWidth="1"/>
    <col min="1542" max="1542" width="38.77734375" style="246" bestFit="1" customWidth="1"/>
    <col min="1543" max="1543" width="8.109375" style="246" bestFit="1" customWidth="1"/>
    <col min="1544" max="1544" width="19.33203125" style="246" customWidth="1"/>
    <col min="1545" max="1545" width="17.88671875" style="246" bestFit="1" customWidth="1"/>
    <col min="1546" max="1546" width="22" style="246" bestFit="1" customWidth="1"/>
    <col min="1547" max="1547" width="14.6640625" style="246" bestFit="1" customWidth="1"/>
    <col min="1548" max="1793" width="8.88671875" style="246"/>
    <col min="1794" max="1794" width="4.33203125" style="246" customWidth="1"/>
    <col min="1795" max="1795" width="25.33203125" style="246" bestFit="1" customWidth="1"/>
    <col min="1796" max="1796" width="14.6640625" style="246" bestFit="1" customWidth="1"/>
    <col min="1797" max="1797" width="10.88671875" style="246" bestFit="1" customWidth="1"/>
    <col min="1798" max="1798" width="38.77734375" style="246" bestFit="1" customWidth="1"/>
    <col min="1799" max="1799" width="8.109375" style="246" bestFit="1" customWidth="1"/>
    <col min="1800" max="1800" width="19.33203125" style="246" customWidth="1"/>
    <col min="1801" max="1801" width="17.88671875" style="246" bestFit="1" customWidth="1"/>
    <col min="1802" max="1802" width="22" style="246" bestFit="1" customWidth="1"/>
    <col min="1803" max="1803" width="14.6640625" style="246" bestFit="1" customWidth="1"/>
    <col min="1804" max="2049" width="8.88671875" style="246"/>
    <col min="2050" max="2050" width="4.33203125" style="246" customWidth="1"/>
    <col min="2051" max="2051" width="25.33203125" style="246" bestFit="1" customWidth="1"/>
    <col min="2052" max="2052" width="14.6640625" style="246" bestFit="1" customWidth="1"/>
    <col min="2053" max="2053" width="10.88671875" style="246" bestFit="1" customWidth="1"/>
    <col min="2054" max="2054" width="38.77734375" style="246" bestFit="1" customWidth="1"/>
    <col min="2055" max="2055" width="8.109375" style="246" bestFit="1" customWidth="1"/>
    <col min="2056" max="2056" width="19.33203125" style="246" customWidth="1"/>
    <col min="2057" max="2057" width="17.88671875" style="246" bestFit="1" customWidth="1"/>
    <col min="2058" max="2058" width="22" style="246" bestFit="1" customWidth="1"/>
    <col min="2059" max="2059" width="14.6640625" style="246" bestFit="1" customWidth="1"/>
    <col min="2060" max="2305" width="8.88671875" style="246"/>
    <col min="2306" max="2306" width="4.33203125" style="246" customWidth="1"/>
    <col min="2307" max="2307" width="25.33203125" style="246" bestFit="1" customWidth="1"/>
    <col min="2308" max="2308" width="14.6640625" style="246" bestFit="1" customWidth="1"/>
    <col min="2309" max="2309" width="10.88671875" style="246" bestFit="1" customWidth="1"/>
    <col min="2310" max="2310" width="38.77734375" style="246" bestFit="1" customWidth="1"/>
    <col min="2311" max="2311" width="8.109375" style="246" bestFit="1" customWidth="1"/>
    <col min="2312" max="2312" width="19.33203125" style="246" customWidth="1"/>
    <col min="2313" max="2313" width="17.88671875" style="246" bestFit="1" customWidth="1"/>
    <col min="2314" max="2314" width="22" style="246" bestFit="1" customWidth="1"/>
    <col min="2315" max="2315" width="14.6640625" style="246" bestFit="1" customWidth="1"/>
    <col min="2316" max="2561" width="8.88671875" style="246"/>
    <col min="2562" max="2562" width="4.33203125" style="246" customWidth="1"/>
    <col min="2563" max="2563" width="25.33203125" style="246" bestFit="1" customWidth="1"/>
    <col min="2564" max="2564" width="14.6640625" style="246" bestFit="1" customWidth="1"/>
    <col min="2565" max="2565" width="10.88671875" style="246" bestFit="1" customWidth="1"/>
    <col min="2566" max="2566" width="38.77734375" style="246" bestFit="1" customWidth="1"/>
    <col min="2567" max="2567" width="8.109375" style="246" bestFit="1" customWidth="1"/>
    <col min="2568" max="2568" width="19.33203125" style="246" customWidth="1"/>
    <col min="2569" max="2569" width="17.88671875" style="246" bestFit="1" customWidth="1"/>
    <col min="2570" max="2570" width="22" style="246" bestFit="1" customWidth="1"/>
    <col min="2571" max="2571" width="14.6640625" style="246" bestFit="1" customWidth="1"/>
    <col min="2572" max="2817" width="8.88671875" style="246"/>
    <col min="2818" max="2818" width="4.33203125" style="246" customWidth="1"/>
    <col min="2819" max="2819" width="25.33203125" style="246" bestFit="1" customWidth="1"/>
    <col min="2820" max="2820" width="14.6640625" style="246" bestFit="1" customWidth="1"/>
    <col min="2821" max="2821" width="10.88671875" style="246" bestFit="1" customWidth="1"/>
    <col min="2822" max="2822" width="38.77734375" style="246" bestFit="1" customWidth="1"/>
    <col min="2823" max="2823" width="8.109375" style="246" bestFit="1" customWidth="1"/>
    <col min="2824" max="2824" width="19.33203125" style="246" customWidth="1"/>
    <col min="2825" max="2825" width="17.88671875" style="246" bestFit="1" customWidth="1"/>
    <col min="2826" max="2826" width="22" style="246" bestFit="1" customWidth="1"/>
    <col min="2827" max="2827" width="14.6640625" style="246" bestFit="1" customWidth="1"/>
    <col min="2828" max="3073" width="8.88671875" style="246"/>
    <col min="3074" max="3074" width="4.33203125" style="246" customWidth="1"/>
    <col min="3075" max="3075" width="25.33203125" style="246" bestFit="1" customWidth="1"/>
    <col min="3076" max="3076" width="14.6640625" style="246" bestFit="1" customWidth="1"/>
    <col min="3077" max="3077" width="10.88671875" style="246" bestFit="1" customWidth="1"/>
    <col min="3078" max="3078" width="38.77734375" style="246" bestFit="1" customWidth="1"/>
    <col min="3079" max="3079" width="8.109375" style="246" bestFit="1" customWidth="1"/>
    <col min="3080" max="3080" width="19.33203125" style="246" customWidth="1"/>
    <col min="3081" max="3081" width="17.88671875" style="246" bestFit="1" customWidth="1"/>
    <col min="3082" max="3082" width="22" style="246" bestFit="1" customWidth="1"/>
    <col min="3083" max="3083" width="14.6640625" style="246" bestFit="1" customWidth="1"/>
    <col min="3084" max="3329" width="8.88671875" style="246"/>
    <col min="3330" max="3330" width="4.33203125" style="246" customWidth="1"/>
    <col min="3331" max="3331" width="25.33203125" style="246" bestFit="1" customWidth="1"/>
    <col min="3332" max="3332" width="14.6640625" style="246" bestFit="1" customWidth="1"/>
    <col min="3333" max="3333" width="10.88671875" style="246" bestFit="1" customWidth="1"/>
    <col min="3334" max="3334" width="38.77734375" style="246" bestFit="1" customWidth="1"/>
    <col min="3335" max="3335" width="8.109375" style="246" bestFit="1" customWidth="1"/>
    <col min="3336" max="3336" width="19.33203125" style="246" customWidth="1"/>
    <col min="3337" max="3337" width="17.88671875" style="246" bestFit="1" customWidth="1"/>
    <col min="3338" max="3338" width="22" style="246" bestFit="1" customWidth="1"/>
    <col min="3339" max="3339" width="14.6640625" style="246" bestFit="1" customWidth="1"/>
    <col min="3340" max="3585" width="8.88671875" style="246"/>
    <col min="3586" max="3586" width="4.33203125" style="246" customWidth="1"/>
    <col min="3587" max="3587" width="25.33203125" style="246" bestFit="1" customWidth="1"/>
    <col min="3588" max="3588" width="14.6640625" style="246" bestFit="1" customWidth="1"/>
    <col min="3589" max="3589" width="10.88671875" style="246" bestFit="1" customWidth="1"/>
    <col min="3590" max="3590" width="38.77734375" style="246" bestFit="1" customWidth="1"/>
    <col min="3591" max="3591" width="8.109375" style="246" bestFit="1" customWidth="1"/>
    <col min="3592" max="3592" width="19.33203125" style="246" customWidth="1"/>
    <col min="3593" max="3593" width="17.88671875" style="246" bestFit="1" customWidth="1"/>
    <col min="3594" max="3594" width="22" style="246" bestFit="1" customWidth="1"/>
    <col min="3595" max="3595" width="14.6640625" style="246" bestFit="1" customWidth="1"/>
    <col min="3596" max="3841" width="8.88671875" style="246"/>
    <col min="3842" max="3842" width="4.33203125" style="246" customWidth="1"/>
    <col min="3843" max="3843" width="25.33203125" style="246" bestFit="1" customWidth="1"/>
    <col min="3844" max="3844" width="14.6640625" style="246" bestFit="1" customWidth="1"/>
    <col min="3845" max="3845" width="10.88671875" style="246" bestFit="1" customWidth="1"/>
    <col min="3846" max="3846" width="38.77734375" style="246" bestFit="1" customWidth="1"/>
    <col min="3847" max="3847" width="8.109375" style="246" bestFit="1" customWidth="1"/>
    <col min="3848" max="3848" width="19.33203125" style="246" customWidth="1"/>
    <col min="3849" max="3849" width="17.88671875" style="246" bestFit="1" customWidth="1"/>
    <col min="3850" max="3850" width="22" style="246" bestFit="1" customWidth="1"/>
    <col min="3851" max="3851" width="14.6640625" style="246" bestFit="1" customWidth="1"/>
    <col min="3852" max="4097" width="8.88671875" style="246"/>
    <col min="4098" max="4098" width="4.33203125" style="246" customWidth="1"/>
    <col min="4099" max="4099" width="25.33203125" style="246" bestFit="1" customWidth="1"/>
    <col min="4100" max="4100" width="14.6640625" style="246" bestFit="1" customWidth="1"/>
    <col min="4101" max="4101" width="10.88671875" style="246" bestFit="1" customWidth="1"/>
    <col min="4102" max="4102" width="38.77734375" style="246" bestFit="1" customWidth="1"/>
    <col min="4103" max="4103" width="8.109375" style="246" bestFit="1" customWidth="1"/>
    <col min="4104" max="4104" width="19.33203125" style="246" customWidth="1"/>
    <col min="4105" max="4105" width="17.88671875" style="246" bestFit="1" customWidth="1"/>
    <col min="4106" max="4106" width="22" style="246" bestFit="1" customWidth="1"/>
    <col min="4107" max="4107" width="14.6640625" style="246" bestFit="1" customWidth="1"/>
    <col min="4108" max="4353" width="8.88671875" style="246"/>
    <col min="4354" max="4354" width="4.33203125" style="246" customWidth="1"/>
    <col min="4355" max="4355" width="25.33203125" style="246" bestFit="1" customWidth="1"/>
    <col min="4356" max="4356" width="14.6640625" style="246" bestFit="1" customWidth="1"/>
    <col min="4357" max="4357" width="10.88671875" style="246" bestFit="1" customWidth="1"/>
    <col min="4358" max="4358" width="38.77734375" style="246" bestFit="1" customWidth="1"/>
    <col min="4359" max="4359" width="8.109375" style="246" bestFit="1" customWidth="1"/>
    <col min="4360" max="4360" width="19.33203125" style="246" customWidth="1"/>
    <col min="4361" max="4361" width="17.88671875" style="246" bestFit="1" customWidth="1"/>
    <col min="4362" max="4362" width="22" style="246" bestFit="1" customWidth="1"/>
    <col min="4363" max="4363" width="14.6640625" style="246" bestFit="1" customWidth="1"/>
    <col min="4364" max="4609" width="8.88671875" style="246"/>
    <col min="4610" max="4610" width="4.33203125" style="246" customWidth="1"/>
    <col min="4611" max="4611" width="25.33203125" style="246" bestFit="1" customWidth="1"/>
    <col min="4612" max="4612" width="14.6640625" style="246" bestFit="1" customWidth="1"/>
    <col min="4613" max="4613" width="10.88671875" style="246" bestFit="1" customWidth="1"/>
    <col min="4614" max="4614" width="38.77734375" style="246" bestFit="1" customWidth="1"/>
    <col min="4615" max="4615" width="8.109375" style="246" bestFit="1" customWidth="1"/>
    <col min="4616" max="4616" width="19.33203125" style="246" customWidth="1"/>
    <col min="4617" max="4617" width="17.88671875" style="246" bestFit="1" customWidth="1"/>
    <col min="4618" max="4618" width="22" style="246" bestFit="1" customWidth="1"/>
    <col min="4619" max="4619" width="14.6640625" style="246" bestFit="1" customWidth="1"/>
    <col min="4620" max="4865" width="8.88671875" style="246"/>
    <col min="4866" max="4866" width="4.33203125" style="246" customWidth="1"/>
    <col min="4867" max="4867" width="25.33203125" style="246" bestFit="1" customWidth="1"/>
    <col min="4868" max="4868" width="14.6640625" style="246" bestFit="1" customWidth="1"/>
    <col min="4869" max="4869" width="10.88671875" style="246" bestFit="1" customWidth="1"/>
    <col min="4870" max="4870" width="38.77734375" style="246" bestFit="1" customWidth="1"/>
    <col min="4871" max="4871" width="8.109375" style="246" bestFit="1" customWidth="1"/>
    <col min="4872" max="4872" width="19.33203125" style="246" customWidth="1"/>
    <col min="4873" max="4873" width="17.88671875" style="246" bestFit="1" customWidth="1"/>
    <col min="4874" max="4874" width="22" style="246" bestFit="1" customWidth="1"/>
    <col min="4875" max="4875" width="14.6640625" style="246" bestFit="1" customWidth="1"/>
    <col min="4876" max="5121" width="8.88671875" style="246"/>
    <col min="5122" max="5122" width="4.33203125" style="246" customWidth="1"/>
    <col min="5123" max="5123" width="25.33203125" style="246" bestFit="1" customWidth="1"/>
    <col min="5124" max="5124" width="14.6640625" style="246" bestFit="1" customWidth="1"/>
    <col min="5125" max="5125" width="10.88671875" style="246" bestFit="1" customWidth="1"/>
    <col min="5126" max="5126" width="38.77734375" style="246" bestFit="1" customWidth="1"/>
    <col min="5127" max="5127" width="8.109375" style="246" bestFit="1" customWidth="1"/>
    <col min="5128" max="5128" width="19.33203125" style="246" customWidth="1"/>
    <col min="5129" max="5129" width="17.88671875" style="246" bestFit="1" customWidth="1"/>
    <col min="5130" max="5130" width="22" style="246" bestFit="1" customWidth="1"/>
    <col min="5131" max="5131" width="14.6640625" style="246" bestFit="1" customWidth="1"/>
    <col min="5132" max="5377" width="8.88671875" style="246"/>
    <col min="5378" max="5378" width="4.33203125" style="246" customWidth="1"/>
    <col min="5379" max="5379" width="25.33203125" style="246" bestFit="1" customWidth="1"/>
    <col min="5380" max="5380" width="14.6640625" style="246" bestFit="1" customWidth="1"/>
    <col min="5381" max="5381" width="10.88671875" style="246" bestFit="1" customWidth="1"/>
    <col min="5382" max="5382" width="38.77734375" style="246" bestFit="1" customWidth="1"/>
    <col min="5383" max="5383" width="8.109375" style="246" bestFit="1" customWidth="1"/>
    <col min="5384" max="5384" width="19.33203125" style="246" customWidth="1"/>
    <col min="5385" max="5385" width="17.88671875" style="246" bestFit="1" customWidth="1"/>
    <col min="5386" max="5386" width="22" style="246" bestFit="1" customWidth="1"/>
    <col min="5387" max="5387" width="14.6640625" style="246" bestFit="1" customWidth="1"/>
    <col min="5388" max="5633" width="8.88671875" style="246"/>
    <col min="5634" max="5634" width="4.33203125" style="246" customWidth="1"/>
    <col min="5635" max="5635" width="25.33203125" style="246" bestFit="1" customWidth="1"/>
    <col min="5636" max="5636" width="14.6640625" style="246" bestFit="1" customWidth="1"/>
    <col min="5637" max="5637" width="10.88671875" style="246" bestFit="1" customWidth="1"/>
    <col min="5638" max="5638" width="38.77734375" style="246" bestFit="1" customWidth="1"/>
    <col min="5639" max="5639" width="8.109375" style="246" bestFit="1" customWidth="1"/>
    <col min="5640" max="5640" width="19.33203125" style="246" customWidth="1"/>
    <col min="5641" max="5641" width="17.88671875" style="246" bestFit="1" customWidth="1"/>
    <col min="5642" max="5642" width="22" style="246" bestFit="1" customWidth="1"/>
    <col min="5643" max="5643" width="14.6640625" style="246" bestFit="1" customWidth="1"/>
    <col min="5644" max="5889" width="8.88671875" style="246"/>
    <col min="5890" max="5890" width="4.33203125" style="246" customWidth="1"/>
    <col min="5891" max="5891" width="25.33203125" style="246" bestFit="1" customWidth="1"/>
    <col min="5892" max="5892" width="14.6640625" style="246" bestFit="1" customWidth="1"/>
    <col min="5893" max="5893" width="10.88671875" style="246" bestFit="1" customWidth="1"/>
    <col min="5894" max="5894" width="38.77734375" style="246" bestFit="1" customWidth="1"/>
    <col min="5895" max="5895" width="8.109375" style="246" bestFit="1" customWidth="1"/>
    <col min="5896" max="5896" width="19.33203125" style="246" customWidth="1"/>
    <col min="5897" max="5897" width="17.88671875" style="246" bestFit="1" customWidth="1"/>
    <col min="5898" max="5898" width="22" style="246" bestFit="1" customWidth="1"/>
    <col min="5899" max="5899" width="14.6640625" style="246" bestFit="1" customWidth="1"/>
    <col min="5900" max="6145" width="8.88671875" style="246"/>
    <col min="6146" max="6146" width="4.33203125" style="246" customWidth="1"/>
    <col min="6147" max="6147" width="25.33203125" style="246" bestFit="1" customWidth="1"/>
    <col min="6148" max="6148" width="14.6640625" style="246" bestFit="1" customWidth="1"/>
    <col min="6149" max="6149" width="10.88671875" style="246" bestFit="1" customWidth="1"/>
    <col min="6150" max="6150" width="38.77734375" style="246" bestFit="1" customWidth="1"/>
    <col min="6151" max="6151" width="8.109375" style="246" bestFit="1" customWidth="1"/>
    <col min="6152" max="6152" width="19.33203125" style="246" customWidth="1"/>
    <col min="6153" max="6153" width="17.88671875" style="246" bestFit="1" customWidth="1"/>
    <col min="6154" max="6154" width="22" style="246" bestFit="1" customWidth="1"/>
    <col min="6155" max="6155" width="14.6640625" style="246" bestFit="1" customWidth="1"/>
    <col min="6156" max="6401" width="8.88671875" style="246"/>
    <col min="6402" max="6402" width="4.33203125" style="246" customWidth="1"/>
    <col min="6403" max="6403" width="25.33203125" style="246" bestFit="1" customWidth="1"/>
    <col min="6404" max="6404" width="14.6640625" style="246" bestFit="1" customWidth="1"/>
    <col min="6405" max="6405" width="10.88671875" style="246" bestFit="1" customWidth="1"/>
    <col min="6406" max="6406" width="38.77734375" style="246" bestFit="1" customWidth="1"/>
    <col min="6407" max="6407" width="8.109375" style="246" bestFit="1" customWidth="1"/>
    <col min="6408" max="6408" width="19.33203125" style="246" customWidth="1"/>
    <col min="6409" max="6409" width="17.88671875" style="246" bestFit="1" customWidth="1"/>
    <col min="6410" max="6410" width="22" style="246" bestFit="1" customWidth="1"/>
    <col min="6411" max="6411" width="14.6640625" style="246" bestFit="1" customWidth="1"/>
    <col min="6412" max="6657" width="8.88671875" style="246"/>
    <col min="6658" max="6658" width="4.33203125" style="246" customWidth="1"/>
    <col min="6659" max="6659" width="25.33203125" style="246" bestFit="1" customWidth="1"/>
    <col min="6660" max="6660" width="14.6640625" style="246" bestFit="1" customWidth="1"/>
    <col min="6661" max="6661" width="10.88671875" style="246" bestFit="1" customWidth="1"/>
    <col min="6662" max="6662" width="38.77734375" style="246" bestFit="1" customWidth="1"/>
    <col min="6663" max="6663" width="8.109375" style="246" bestFit="1" customWidth="1"/>
    <col min="6664" max="6664" width="19.33203125" style="246" customWidth="1"/>
    <col min="6665" max="6665" width="17.88671875" style="246" bestFit="1" customWidth="1"/>
    <col min="6666" max="6666" width="22" style="246" bestFit="1" customWidth="1"/>
    <col min="6667" max="6667" width="14.6640625" style="246" bestFit="1" customWidth="1"/>
    <col min="6668" max="6913" width="8.88671875" style="246"/>
    <col min="6914" max="6914" width="4.33203125" style="246" customWidth="1"/>
    <col min="6915" max="6915" width="25.33203125" style="246" bestFit="1" customWidth="1"/>
    <col min="6916" max="6916" width="14.6640625" style="246" bestFit="1" customWidth="1"/>
    <col min="6917" max="6917" width="10.88671875" style="246" bestFit="1" customWidth="1"/>
    <col min="6918" max="6918" width="38.77734375" style="246" bestFit="1" customWidth="1"/>
    <col min="6919" max="6919" width="8.109375" style="246" bestFit="1" customWidth="1"/>
    <col min="6920" max="6920" width="19.33203125" style="246" customWidth="1"/>
    <col min="6921" max="6921" width="17.88671875" style="246" bestFit="1" customWidth="1"/>
    <col min="6922" max="6922" width="22" style="246" bestFit="1" customWidth="1"/>
    <col min="6923" max="6923" width="14.6640625" style="246" bestFit="1" customWidth="1"/>
    <col min="6924" max="7169" width="8.88671875" style="246"/>
    <col min="7170" max="7170" width="4.33203125" style="246" customWidth="1"/>
    <col min="7171" max="7171" width="25.33203125" style="246" bestFit="1" customWidth="1"/>
    <col min="7172" max="7172" width="14.6640625" style="246" bestFit="1" customWidth="1"/>
    <col min="7173" max="7173" width="10.88671875" style="246" bestFit="1" customWidth="1"/>
    <col min="7174" max="7174" width="38.77734375" style="246" bestFit="1" customWidth="1"/>
    <col min="7175" max="7175" width="8.109375" style="246" bestFit="1" customWidth="1"/>
    <col min="7176" max="7176" width="19.33203125" style="246" customWidth="1"/>
    <col min="7177" max="7177" width="17.88671875" style="246" bestFit="1" customWidth="1"/>
    <col min="7178" max="7178" width="22" style="246" bestFit="1" customWidth="1"/>
    <col min="7179" max="7179" width="14.6640625" style="246" bestFit="1" customWidth="1"/>
    <col min="7180" max="7425" width="8.88671875" style="246"/>
    <col min="7426" max="7426" width="4.33203125" style="246" customWidth="1"/>
    <col min="7427" max="7427" width="25.33203125" style="246" bestFit="1" customWidth="1"/>
    <col min="7428" max="7428" width="14.6640625" style="246" bestFit="1" customWidth="1"/>
    <col min="7429" max="7429" width="10.88671875" style="246" bestFit="1" customWidth="1"/>
    <col min="7430" max="7430" width="38.77734375" style="246" bestFit="1" customWidth="1"/>
    <col min="7431" max="7431" width="8.109375" style="246" bestFit="1" customWidth="1"/>
    <col min="7432" max="7432" width="19.33203125" style="246" customWidth="1"/>
    <col min="7433" max="7433" width="17.88671875" style="246" bestFit="1" customWidth="1"/>
    <col min="7434" max="7434" width="22" style="246" bestFit="1" customWidth="1"/>
    <col min="7435" max="7435" width="14.6640625" style="246" bestFit="1" customWidth="1"/>
    <col min="7436" max="7681" width="8.88671875" style="246"/>
    <col min="7682" max="7682" width="4.33203125" style="246" customWidth="1"/>
    <col min="7683" max="7683" width="25.33203125" style="246" bestFit="1" customWidth="1"/>
    <col min="7684" max="7684" width="14.6640625" style="246" bestFit="1" customWidth="1"/>
    <col min="7685" max="7685" width="10.88671875" style="246" bestFit="1" customWidth="1"/>
    <col min="7686" max="7686" width="38.77734375" style="246" bestFit="1" customWidth="1"/>
    <col min="7687" max="7687" width="8.109375" style="246" bestFit="1" customWidth="1"/>
    <col min="7688" max="7688" width="19.33203125" style="246" customWidth="1"/>
    <col min="7689" max="7689" width="17.88671875" style="246" bestFit="1" customWidth="1"/>
    <col min="7690" max="7690" width="22" style="246" bestFit="1" customWidth="1"/>
    <col min="7691" max="7691" width="14.6640625" style="246" bestFit="1" customWidth="1"/>
    <col min="7692" max="7937" width="8.88671875" style="246"/>
    <col min="7938" max="7938" width="4.33203125" style="246" customWidth="1"/>
    <col min="7939" max="7939" width="25.33203125" style="246" bestFit="1" customWidth="1"/>
    <col min="7940" max="7940" width="14.6640625" style="246" bestFit="1" customWidth="1"/>
    <col min="7941" max="7941" width="10.88671875" style="246" bestFit="1" customWidth="1"/>
    <col min="7942" max="7942" width="38.77734375" style="246" bestFit="1" customWidth="1"/>
    <col min="7943" max="7943" width="8.109375" style="246" bestFit="1" customWidth="1"/>
    <col min="7944" max="7944" width="19.33203125" style="246" customWidth="1"/>
    <col min="7945" max="7945" width="17.88671875" style="246" bestFit="1" customWidth="1"/>
    <col min="7946" max="7946" width="22" style="246" bestFit="1" customWidth="1"/>
    <col min="7947" max="7947" width="14.6640625" style="246" bestFit="1" customWidth="1"/>
    <col min="7948" max="8193" width="8.88671875" style="246"/>
    <col min="8194" max="8194" width="4.33203125" style="246" customWidth="1"/>
    <col min="8195" max="8195" width="25.33203125" style="246" bestFit="1" customWidth="1"/>
    <col min="8196" max="8196" width="14.6640625" style="246" bestFit="1" customWidth="1"/>
    <col min="8197" max="8197" width="10.88671875" style="246" bestFit="1" customWidth="1"/>
    <col min="8198" max="8198" width="38.77734375" style="246" bestFit="1" customWidth="1"/>
    <col min="8199" max="8199" width="8.109375" style="246" bestFit="1" customWidth="1"/>
    <col min="8200" max="8200" width="19.33203125" style="246" customWidth="1"/>
    <col min="8201" max="8201" width="17.88671875" style="246" bestFit="1" customWidth="1"/>
    <col min="8202" max="8202" width="22" style="246" bestFit="1" customWidth="1"/>
    <col min="8203" max="8203" width="14.6640625" style="246" bestFit="1" customWidth="1"/>
    <col min="8204" max="8449" width="8.88671875" style="246"/>
    <col min="8450" max="8450" width="4.33203125" style="246" customWidth="1"/>
    <col min="8451" max="8451" width="25.33203125" style="246" bestFit="1" customWidth="1"/>
    <col min="8452" max="8452" width="14.6640625" style="246" bestFit="1" customWidth="1"/>
    <col min="8453" max="8453" width="10.88671875" style="246" bestFit="1" customWidth="1"/>
    <col min="8454" max="8454" width="38.77734375" style="246" bestFit="1" customWidth="1"/>
    <col min="8455" max="8455" width="8.109375" style="246" bestFit="1" customWidth="1"/>
    <col min="8456" max="8456" width="19.33203125" style="246" customWidth="1"/>
    <col min="8457" max="8457" width="17.88671875" style="246" bestFit="1" customWidth="1"/>
    <col min="8458" max="8458" width="22" style="246" bestFit="1" customWidth="1"/>
    <col min="8459" max="8459" width="14.6640625" style="246" bestFit="1" customWidth="1"/>
    <col min="8460" max="8705" width="8.88671875" style="246"/>
    <col min="8706" max="8706" width="4.33203125" style="246" customWidth="1"/>
    <col min="8707" max="8707" width="25.33203125" style="246" bestFit="1" customWidth="1"/>
    <col min="8708" max="8708" width="14.6640625" style="246" bestFit="1" customWidth="1"/>
    <col min="8709" max="8709" width="10.88671875" style="246" bestFit="1" customWidth="1"/>
    <col min="8710" max="8710" width="38.77734375" style="246" bestFit="1" customWidth="1"/>
    <col min="8711" max="8711" width="8.109375" style="246" bestFit="1" customWidth="1"/>
    <col min="8712" max="8712" width="19.33203125" style="246" customWidth="1"/>
    <col min="8713" max="8713" width="17.88671875" style="246" bestFit="1" customWidth="1"/>
    <col min="8714" max="8714" width="22" style="246" bestFit="1" customWidth="1"/>
    <col min="8715" max="8715" width="14.6640625" style="246" bestFit="1" customWidth="1"/>
    <col min="8716" max="8961" width="8.88671875" style="246"/>
    <col min="8962" max="8962" width="4.33203125" style="246" customWidth="1"/>
    <col min="8963" max="8963" width="25.33203125" style="246" bestFit="1" customWidth="1"/>
    <col min="8964" max="8964" width="14.6640625" style="246" bestFit="1" customWidth="1"/>
    <col min="8965" max="8965" width="10.88671875" style="246" bestFit="1" customWidth="1"/>
    <col min="8966" max="8966" width="38.77734375" style="246" bestFit="1" customWidth="1"/>
    <col min="8967" max="8967" width="8.109375" style="246" bestFit="1" customWidth="1"/>
    <col min="8968" max="8968" width="19.33203125" style="246" customWidth="1"/>
    <col min="8969" max="8969" width="17.88671875" style="246" bestFit="1" customWidth="1"/>
    <col min="8970" max="8970" width="22" style="246" bestFit="1" customWidth="1"/>
    <col min="8971" max="8971" width="14.6640625" style="246" bestFit="1" customWidth="1"/>
    <col min="8972" max="9217" width="8.88671875" style="246"/>
    <col min="9218" max="9218" width="4.33203125" style="246" customWidth="1"/>
    <col min="9219" max="9219" width="25.33203125" style="246" bestFit="1" customWidth="1"/>
    <col min="9220" max="9220" width="14.6640625" style="246" bestFit="1" customWidth="1"/>
    <col min="9221" max="9221" width="10.88671875" style="246" bestFit="1" customWidth="1"/>
    <col min="9222" max="9222" width="38.77734375" style="246" bestFit="1" customWidth="1"/>
    <col min="9223" max="9223" width="8.109375" style="246" bestFit="1" customWidth="1"/>
    <col min="9224" max="9224" width="19.33203125" style="246" customWidth="1"/>
    <col min="9225" max="9225" width="17.88671875" style="246" bestFit="1" customWidth="1"/>
    <col min="9226" max="9226" width="22" style="246" bestFit="1" customWidth="1"/>
    <col min="9227" max="9227" width="14.6640625" style="246" bestFit="1" customWidth="1"/>
    <col min="9228" max="9473" width="8.88671875" style="246"/>
    <col min="9474" max="9474" width="4.33203125" style="246" customWidth="1"/>
    <col min="9475" max="9475" width="25.33203125" style="246" bestFit="1" customWidth="1"/>
    <col min="9476" max="9476" width="14.6640625" style="246" bestFit="1" customWidth="1"/>
    <col min="9477" max="9477" width="10.88671875" style="246" bestFit="1" customWidth="1"/>
    <col min="9478" max="9478" width="38.77734375" style="246" bestFit="1" customWidth="1"/>
    <col min="9479" max="9479" width="8.109375" style="246" bestFit="1" customWidth="1"/>
    <col min="9480" max="9480" width="19.33203125" style="246" customWidth="1"/>
    <col min="9481" max="9481" width="17.88671875" style="246" bestFit="1" customWidth="1"/>
    <col min="9482" max="9482" width="22" style="246" bestFit="1" customWidth="1"/>
    <col min="9483" max="9483" width="14.6640625" style="246" bestFit="1" customWidth="1"/>
    <col min="9484" max="9729" width="8.88671875" style="246"/>
    <col min="9730" max="9730" width="4.33203125" style="246" customWidth="1"/>
    <col min="9731" max="9731" width="25.33203125" style="246" bestFit="1" customWidth="1"/>
    <col min="9732" max="9732" width="14.6640625" style="246" bestFit="1" customWidth="1"/>
    <col min="9733" max="9733" width="10.88671875" style="246" bestFit="1" customWidth="1"/>
    <col min="9734" max="9734" width="38.77734375" style="246" bestFit="1" customWidth="1"/>
    <col min="9735" max="9735" width="8.109375" style="246" bestFit="1" customWidth="1"/>
    <col min="9736" max="9736" width="19.33203125" style="246" customWidth="1"/>
    <col min="9737" max="9737" width="17.88671875" style="246" bestFit="1" customWidth="1"/>
    <col min="9738" max="9738" width="22" style="246" bestFit="1" customWidth="1"/>
    <col min="9739" max="9739" width="14.6640625" style="246" bestFit="1" customWidth="1"/>
    <col min="9740" max="9985" width="8.88671875" style="246"/>
    <col min="9986" max="9986" width="4.33203125" style="246" customWidth="1"/>
    <col min="9987" max="9987" width="25.33203125" style="246" bestFit="1" customWidth="1"/>
    <col min="9988" max="9988" width="14.6640625" style="246" bestFit="1" customWidth="1"/>
    <col min="9989" max="9989" width="10.88671875" style="246" bestFit="1" customWidth="1"/>
    <col min="9990" max="9990" width="38.77734375" style="246" bestFit="1" customWidth="1"/>
    <col min="9991" max="9991" width="8.109375" style="246" bestFit="1" customWidth="1"/>
    <col min="9992" max="9992" width="19.33203125" style="246" customWidth="1"/>
    <col min="9993" max="9993" width="17.88671875" style="246" bestFit="1" customWidth="1"/>
    <col min="9994" max="9994" width="22" style="246" bestFit="1" customWidth="1"/>
    <col min="9995" max="9995" width="14.6640625" style="246" bestFit="1" customWidth="1"/>
    <col min="9996" max="10241" width="8.88671875" style="246"/>
    <col min="10242" max="10242" width="4.33203125" style="246" customWidth="1"/>
    <col min="10243" max="10243" width="25.33203125" style="246" bestFit="1" customWidth="1"/>
    <col min="10244" max="10244" width="14.6640625" style="246" bestFit="1" customWidth="1"/>
    <col min="10245" max="10245" width="10.88671875" style="246" bestFit="1" customWidth="1"/>
    <col min="10246" max="10246" width="38.77734375" style="246" bestFit="1" customWidth="1"/>
    <col min="10247" max="10247" width="8.109375" style="246" bestFit="1" customWidth="1"/>
    <col min="10248" max="10248" width="19.33203125" style="246" customWidth="1"/>
    <col min="10249" max="10249" width="17.88671875" style="246" bestFit="1" customWidth="1"/>
    <col min="10250" max="10250" width="22" style="246" bestFit="1" customWidth="1"/>
    <col min="10251" max="10251" width="14.6640625" style="246" bestFit="1" customWidth="1"/>
    <col min="10252" max="10497" width="8.88671875" style="246"/>
    <col min="10498" max="10498" width="4.33203125" style="246" customWidth="1"/>
    <col min="10499" max="10499" width="25.33203125" style="246" bestFit="1" customWidth="1"/>
    <col min="10500" max="10500" width="14.6640625" style="246" bestFit="1" customWidth="1"/>
    <col min="10501" max="10501" width="10.88671875" style="246" bestFit="1" customWidth="1"/>
    <col min="10502" max="10502" width="38.77734375" style="246" bestFit="1" customWidth="1"/>
    <col min="10503" max="10503" width="8.109375" style="246" bestFit="1" customWidth="1"/>
    <col min="10504" max="10504" width="19.33203125" style="246" customWidth="1"/>
    <col min="10505" max="10505" width="17.88671875" style="246" bestFit="1" customWidth="1"/>
    <col min="10506" max="10506" width="22" style="246" bestFit="1" customWidth="1"/>
    <col min="10507" max="10507" width="14.6640625" style="246" bestFit="1" customWidth="1"/>
    <col min="10508" max="10753" width="8.88671875" style="246"/>
    <col min="10754" max="10754" width="4.33203125" style="246" customWidth="1"/>
    <col min="10755" max="10755" width="25.33203125" style="246" bestFit="1" customWidth="1"/>
    <col min="10756" max="10756" width="14.6640625" style="246" bestFit="1" customWidth="1"/>
    <col min="10757" max="10757" width="10.88671875" style="246" bestFit="1" customWidth="1"/>
    <col min="10758" max="10758" width="38.77734375" style="246" bestFit="1" customWidth="1"/>
    <col min="10759" max="10759" width="8.109375" style="246" bestFit="1" customWidth="1"/>
    <col min="10760" max="10760" width="19.33203125" style="246" customWidth="1"/>
    <col min="10761" max="10761" width="17.88671875" style="246" bestFit="1" customWidth="1"/>
    <col min="10762" max="10762" width="22" style="246" bestFit="1" customWidth="1"/>
    <col min="10763" max="10763" width="14.6640625" style="246" bestFit="1" customWidth="1"/>
    <col min="10764" max="11009" width="8.88671875" style="246"/>
    <col min="11010" max="11010" width="4.33203125" style="246" customWidth="1"/>
    <col min="11011" max="11011" width="25.33203125" style="246" bestFit="1" customWidth="1"/>
    <col min="11012" max="11012" width="14.6640625" style="246" bestFit="1" customWidth="1"/>
    <col min="11013" max="11013" width="10.88671875" style="246" bestFit="1" customWidth="1"/>
    <col min="11014" max="11014" width="38.77734375" style="246" bestFit="1" customWidth="1"/>
    <col min="11015" max="11015" width="8.109375" style="246" bestFit="1" customWidth="1"/>
    <col min="11016" max="11016" width="19.33203125" style="246" customWidth="1"/>
    <col min="11017" max="11017" width="17.88671875" style="246" bestFit="1" customWidth="1"/>
    <col min="11018" max="11018" width="22" style="246" bestFit="1" customWidth="1"/>
    <col min="11019" max="11019" width="14.6640625" style="246" bestFit="1" customWidth="1"/>
    <col min="11020" max="11265" width="8.88671875" style="246"/>
    <col min="11266" max="11266" width="4.33203125" style="246" customWidth="1"/>
    <col min="11267" max="11267" width="25.33203125" style="246" bestFit="1" customWidth="1"/>
    <col min="11268" max="11268" width="14.6640625" style="246" bestFit="1" customWidth="1"/>
    <col min="11269" max="11269" width="10.88671875" style="246" bestFit="1" customWidth="1"/>
    <col min="11270" max="11270" width="38.77734375" style="246" bestFit="1" customWidth="1"/>
    <col min="11271" max="11271" width="8.109375" style="246" bestFit="1" customWidth="1"/>
    <col min="11272" max="11272" width="19.33203125" style="246" customWidth="1"/>
    <col min="11273" max="11273" width="17.88671875" style="246" bestFit="1" customWidth="1"/>
    <col min="11274" max="11274" width="22" style="246" bestFit="1" customWidth="1"/>
    <col min="11275" max="11275" width="14.6640625" style="246" bestFit="1" customWidth="1"/>
    <col min="11276" max="11521" width="8.88671875" style="246"/>
    <col min="11522" max="11522" width="4.33203125" style="246" customWidth="1"/>
    <col min="11523" max="11523" width="25.33203125" style="246" bestFit="1" customWidth="1"/>
    <col min="11524" max="11524" width="14.6640625" style="246" bestFit="1" customWidth="1"/>
    <col min="11525" max="11525" width="10.88671875" style="246" bestFit="1" customWidth="1"/>
    <col min="11526" max="11526" width="38.77734375" style="246" bestFit="1" customWidth="1"/>
    <col min="11527" max="11527" width="8.109375" style="246" bestFit="1" customWidth="1"/>
    <col min="11528" max="11528" width="19.33203125" style="246" customWidth="1"/>
    <col min="11529" max="11529" width="17.88671875" style="246" bestFit="1" customWidth="1"/>
    <col min="11530" max="11530" width="22" style="246" bestFit="1" customWidth="1"/>
    <col min="11531" max="11531" width="14.6640625" style="246" bestFit="1" customWidth="1"/>
    <col min="11532" max="11777" width="8.88671875" style="246"/>
    <col min="11778" max="11778" width="4.33203125" style="246" customWidth="1"/>
    <col min="11779" max="11779" width="25.33203125" style="246" bestFit="1" customWidth="1"/>
    <col min="11780" max="11780" width="14.6640625" style="246" bestFit="1" customWidth="1"/>
    <col min="11781" max="11781" width="10.88671875" style="246" bestFit="1" customWidth="1"/>
    <col min="11782" max="11782" width="38.77734375" style="246" bestFit="1" customWidth="1"/>
    <col min="11783" max="11783" width="8.109375" style="246" bestFit="1" customWidth="1"/>
    <col min="11784" max="11784" width="19.33203125" style="246" customWidth="1"/>
    <col min="11785" max="11785" width="17.88671875" style="246" bestFit="1" customWidth="1"/>
    <col min="11786" max="11786" width="22" style="246" bestFit="1" customWidth="1"/>
    <col min="11787" max="11787" width="14.6640625" style="246" bestFit="1" customWidth="1"/>
    <col min="11788" max="12033" width="8.88671875" style="246"/>
    <col min="12034" max="12034" width="4.33203125" style="246" customWidth="1"/>
    <col min="12035" max="12035" width="25.33203125" style="246" bestFit="1" customWidth="1"/>
    <col min="12036" max="12036" width="14.6640625" style="246" bestFit="1" customWidth="1"/>
    <col min="12037" max="12037" width="10.88671875" style="246" bestFit="1" customWidth="1"/>
    <col min="12038" max="12038" width="38.77734375" style="246" bestFit="1" customWidth="1"/>
    <col min="12039" max="12039" width="8.109375" style="246" bestFit="1" customWidth="1"/>
    <col min="12040" max="12040" width="19.33203125" style="246" customWidth="1"/>
    <col min="12041" max="12041" width="17.88671875" style="246" bestFit="1" customWidth="1"/>
    <col min="12042" max="12042" width="22" style="246" bestFit="1" customWidth="1"/>
    <col min="12043" max="12043" width="14.6640625" style="246" bestFit="1" customWidth="1"/>
    <col min="12044" max="12289" width="8.88671875" style="246"/>
    <col min="12290" max="12290" width="4.33203125" style="246" customWidth="1"/>
    <col min="12291" max="12291" width="25.33203125" style="246" bestFit="1" customWidth="1"/>
    <col min="12292" max="12292" width="14.6640625" style="246" bestFit="1" customWidth="1"/>
    <col min="12293" max="12293" width="10.88671875" style="246" bestFit="1" customWidth="1"/>
    <col min="12294" max="12294" width="38.77734375" style="246" bestFit="1" customWidth="1"/>
    <col min="12295" max="12295" width="8.109375" style="246" bestFit="1" customWidth="1"/>
    <col min="12296" max="12296" width="19.33203125" style="246" customWidth="1"/>
    <col min="12297" max="12297" width="17.88671875" style="246" bestFit="1" customWidth="1"/>
    <col min="12298" max="12298" width="22" style="246" bestFit="1" customWidth="1"/>
    <col min="12299" max="12299" width="14.6640625" style="246" bestFit="1" customWidth="1"/>
    <col min="12300" max="12545" width="8.88671875" style="246"/>
    <col min="12546" max="12546" width="4.33203125" style="246" customWidth="1"/>
    <col min="12547" max="12547" width="25.33203125" style="246" bestFit="1" customWidth="1"/>
    <col min="12548" max="12548" width="14.6640625" style="246" bestFit="1" customWidth="1"/>
    <col min="12549" max="12549" width="10.88671875" style="246" bestFit="1" customWidth="1"/>
    <col min="12550" max="12550" width="38.77734375" style="246" bestFit="1" customWidth="1"/>
    <col min="12551" max="12551" width="8.109375" style="246" bestFit="1" customWidth="1"/>
    <col min="12552" max="12552" width="19.33203125" style="246" customWidth="1"/>
    <col min="12553" max="12553" width="17.88671875" style="246" bestFit="1" customWidth="1"/>
    <col min="12554" max="12554" width="22" style="246" bestFit="1" customWidth="1"/>
    <col min="12555" max="12555" width="14.6640625" style="246" bestFit="1" customWidth="1"/>
    <col min="12556" max="12801" width="8.88671875" style="246"/>
    <col min="12802" max="12802" width="4.33203125" style="246" customWidth="1"/>
    <col min="12803" max="12803" width="25.33203125" style="246" bestFit="1" customWidth="1"/>
    <col min="12804" max="12804" width="14.6640625" style="246" bestFit="1" customWidth="1"/>
    <col min="12805" max="12805" width="10.88671875" style="246" bestFit="1" customWidth="1"/>
    <col min="12806" max="12806" width="38.77734375" style="246" bestFit="1" customWidth="1"/>
    <col min="12807" max="12807" width="8.109375" style="246" bestFit="1" customWidth="1"/>
    <col min="12808" max="12808" width="19.33203125" style="246" customWidth="1"/>
    <col min="12809" max="12809" width="17.88671875" style="246" bestFit="1" customWidth="1"/>
    <col min="12810" max="12810" width="22" style="246" bestFit="1" customWidth="1"/>
    <col min="12811" max="12811" width="14.6640625" style="246" bestFit="1" customWidth="1"/>
    <col min="12812" max="13057" width="8.88671875" style="246"/>
    <col min="13058" max="13058" width="4.33203125" style="246" customWidth="1"/>
    <col min="13059" max="13059" width="25.33203125" style="246" bestFit="1" customWidth="1"/>
    <col min="13060" max="13060" width="14.6640625" style="246" bestFit="1" customWidth="1"/>
    <col min="13061" max="13061" width="10.88671875" style="246" bestFit="1" customWidth="1"/>
    <col min="13062" max="13062" width="38.77734375" style="246" bestFit="1" customWidth="1"/>
    <col min="13063" max="13063" width="8.109375" style="246" bestFit="1" customWidth="1"/>
    <col min="13064" max="13064" width="19.33203125" style="246" customWidth="1"/>
    <col min="13065" max="13065" width="17.88671875" style="246" bestFit="1" customWidth="1"/>
    <col min="13066" max="13066" width="22" style="246" bestFit="1" customWidth="1"/>
    <col min="13067" max="13067" width="14.6640625" style="246" bestFit="1" customWidth="1"/>
    <col min="13068" max="13313" width="8.88671875" style="246"/>
    <col min="13314" max="13314" width="4.33203125" style="246" customWidth="1"/>
    <col min="13315" max="13315" width="25.33203125" style="246" bestFit="1" customWidth="1"/>
    <col min="13316" max="13316" width="14.6640625" style="246" bestFit="1" customWidth="1"/>
    <col min="13317" max="13317" width="10.88671875" style="246" bestFit="1" customWidth="1"/>
    <col min="13318" max="13318" width="38.77734375" style="246" bestFit="1" customWidth="1"/>
    <col min="13319" max="13319" width="8.109375" style="246" bestFit="1" customWidth="1"/>
    <col min="13320" max="13320" width="19.33203125" style="246" customWidth="1"/>
    <col min="13321" max="13321" width="17.88671875" style="246" bestFit="1" customWidth="1"/>
    <col min="13322" max="13322" width="22" style="246" bestFit="1" customWidth="1"/>
    <col min="13323" max="13323" width="14.6640625" style="246" bestFit="1" customWidth="1"/>
    <col min="13324" max="13569" width="8.88671875" style="246"/>
    <col min="13570" max="13570" width="4.33203125" style="246" customWidth="1"/>
    <col min="13571" max="13571" width="25.33203125" style="246" bestFit="1" customWidth="1"/>
    <col min="13572" max="13572" width="14.6640625" style="246" bestFit="1" customWidth="1"/>
    <col min="13573" max="13573" width="10.88671875" style="246" bestFit="1" customWidth="1"/>
    <col min="13574" max="13574" width="38.77734375" style="246" bestFit="1" customWidth="1"/>
    <col min="13575" max="13575" width="8.109375" style="246" bestFit="1" customWidth="1"/>
    <col min="13576" max="13576" width="19.33203125" style="246" customWidth="1"/>
    <col min="13577" max="13577" width="17.88671875" style="246" bestFit="1" customWidth="1"/>
    <col min="13578" max="13578" width="22" style="246" bestFit="1" customWidth="1"/>
    <col min="13579" max="13579" width="14.6640625" style="246" bestFit="1" customWidth="1"/>
    <col min="13580" max="13825" width="8.88671875" style="246"/>
    <col min="13826" max="13826" width="4.33203125" style="246" customWidth="1"/>
    <col min="13827" max="13827" width="25.33203125" style="246" bestFit="1" customWidth="1"/>
    <col min="13828" max="13828" width="14.6640625" style="246" bestFit="1" customWidth="1"/>
    <col min="13829" max="13829" width="10.88671875" style="246" bestFit="1" customWidth="1"/>
    <col min="13830" max="13830" width="38.77734375" style="246" bestFit="1" customWidth="1"/>
    <col min="13831" max="13831" width="8.109375" style="246" bestFit="1" customWidth="1"/>
    <col min="13832" max="13832" width="19.33203125" style="246" customWidth="1"/>
    <col min="13833" max="13833" width="17.88671875" style="246" bestFit="1" customWidth="1"/>
    <col min="13834" max="13834" width="22" style="246" bestFit="1" customWidth="1"/>
    <col min="13835" max="13835" width="14.6640625" style="246" bestFit="1" customWidth="1"/>
    <col min="13836" max="14081" width="8.88671875" style="246"/>
    <col min="14082" max="14082" width="4.33203125" style="246" customWidth="1"/>
    <col min="14083" max="14083" width="25.33203125" style="246" bestFit="1" customWidth="1"/>
    <col min="14084" max="14084" width="14.6640625" style="246" bestFit="1" customWidth="1"/>
    <col min="14085" max="14085" width="10.88671875" style="246" bestFit="1" customWidth="1"/>
    <col min="14086" max="14086" width="38.77734375" style="246" bestFit="1" customWidth="1"/>
    <col min="14087" max="14087" width="8.109375" style="246" bestFit="1" customWidth="1"/>
    <col min="14088" max="14088" width="19.33203125" style="246" customWidth="1"/>
    <col min="14089" max="14089" width="17.88671875" style="246" bestFit="1" customWidth="1"/>
    <col min="14090" max="14090" width="22" style="246" bestFit="1" customWidth="1"/>
    <col min="14091" max="14091" width="14.6640625" style="246" bestFit="1" customWidth="1"/>
    <col min="14092" max="14337" width="8.88671875" style="246"/>
    <col min="14338" max="14338" width="4.33203125" style="246" customWidth="1"/>
    <col min="14339" max="14339" width="25.33203125" style="246" bestFit="1" customWidth="1"/>
    <col min="14340" max="14340" width="14.6640625" style="246" bestFit="1" customWidth="1"/>
    <col min="14341" max="14341" width="10.88671875" style="246" bestFit="1" customWidth="1"/>
    <col min="14342" max="14342" width="38.77734375" style="246" bestFit="1" customWidth="1"/>
    <col min="14343" max="14343" width="8.109375" style="246" bestFit="1" customWidth="1"/>
    <col min="14344" max="14344" width="19.33203125" style="246" customWidth="1"/>
    <col min="14345" max="14345" width="17.88671875" style="246" bestFit="1" customWidth="1"/>
    <col min="14346" max="14346" width="22" style="246" bestFit="1" customWidth="1"/>
    <col min="14347" max="14347" width="14.6640625" style="246" bestFit="1" customWidth="1"/>
    <col min="14348" max="14593" width="8.88671875" style="246"/>
    <col min="14594" max="14594" width="4.33203125" style="246" customWidth="1"/>
    <col min="14595" max="14595" width="25.33203125" style="246" bestFit="1" customWidth="1"/>
    <col min="14596" max="14596" width="14.6640625" style="246" bestFit="1" customWidth="1"/>
    <col min="14597" max="14597" width="10.88671875" style="246" bestFit="1" customWidth="1"/>
    <col min="14598" max="14598" width="38.77734375" style="246" bestFit="1" customWidth="1"/>
    <col min="14599" max="14599" width="8.109375" style="246" bestFit="1" customWidth="1"/>
    <col min="14600" max="14600" width="19.33203125" style="246" customWidth="1"/>
    <col min="14601" max="14601" width="17.88671875" style="246" bestFit="1" customWidth="1"/>
    <col min="14602" max="14602" width="22" style="246" bestFit="1" customWidth="1"/>
    <col min="14603" max="14603" width="14.6640625" style="246" bestFit="1" customWidth="1"/>
    <col min="14604" max="14849" width="8.88671875" style="246"/>
    <col min="14850" max="14850" width="4.33203125" style="246" customWidth="1"/>
    <col min="14851" max="14851" width="25.33203125" style="246" bestFit="1" customWidth="1"/>
    <col min="14852" max="14852" width="14.6640625" style="246" bestFit="1" customWidth="1"/>
    <col min="14853" max="14853" width="10.88671875" style="246" bestFit="1" customWidth="1"/>
    <col min="14854" max="14854" width="38.77734375" style="246" bestFit="1" customWidth="1"/>
    <col min="14855" max="14855" width="8.109375" style="246" bestFit="1" customWidth="1"/>
    <col min="14856" max="14856" width="19.33203125" style="246" customWidth="1"/>
    <col min="14857" max="14857" width="17.88671875" style="246" bestFit="1" customWidth="1"/>
    <col min="14858" max="14858" width="22" style="246" bestFit="1" customWidth="1"/>
    <col min="14859" max="14859" width="14.6640625" style="246" bestFit="1" customWidth="1"/>
    <col min="14860" max="15105" width="8.88671875" style="246"/>
    <col min="15106" max="15106" width="4.33203125" style="246" customWidth="1"/>
    <col min="15107" max="15107" width="25.33203125" style="246" bestFit="1" customWidth="1"/>
    <col min="15108" max="15108" width="14.6640625" style="246" bestFit="1" customWidth="1"/>
    <col min="15109" max="15109" width="10.88671875" style="246" bestFit="1" customWidth="1"/>
    <col min="15110" max="15110" width="38.77734375" style="246" bestFit="1" customWidth="1"/>
    <col min="15111" max="15111" width="8.109375" style="246" bestFit="1" customWidth="1"/>
    <col min="15112" max="15112" width="19.33203125" style="246" customWidth="1"/>
    <col min="15113" max="15113" width="17.88671875" style="246" bestFit="1" customWidth="1"/>
    <col min="15114" max="15114" width="22" style="246" bestFit="1" customWidth="1"/>
    <col min="15115" max="15115" width="14.6640625" style="246" bestFit="1" customWidth="1"/>
    <col min="15116" max="15361" width="8.88671875" style="246"/>
    <col min="15362" max="15362" width="4.33203125" style="246" customWidth="1"/>
    <col min="15363" max="15363" width="25.33203125" style="246" bestFit="1" customWidth="1"/>
    <col min="15364" max="15364" width="14.6640625" style="246" bestFit="1" customWidth="1"/>
    <col min="15365" max="15365" width="10.88671875" style="246" bestFit="1" customWidth="1"/>
    <col min="15366" max="15366" width="38.77734375" style="246" bestFit="1" customWidth="1"/>
    <col min="15367" max="15367" width="8.109375" style="246" bestFit="1" customWidth="1"/>
    <col min="15368" max="15368" width="19.33203125" style="246" customWidth="1"/>
    <col min="15369" max="15369" width="17.88671875" style="246" bestFit="1" customWidth="1"/>
    <col min="15370" max="15370" width="22" style="246" bestFit="1" customWidth="1"/>
    <col min="15371" max="15371" width="14.6640625" style="246" bestFit="1" customWidth="1"/>
    <col min="15372" max="15617" width="8.88671875" style="246"/>
    <col min="15618" max="15618" width="4.33203125" style="246" customWidth="1"/>
    <col min="15619" max="15619" width="25.33203125" style="246" bestFit="1" customWidth="1"/>
    <col min="15620" max="15620" width="14.6640625" style="246" bestFit="1" customWidth="1"/>
    <col min="15621" max="15621" width="10.88671875" style="246" bestFit="1" customWidth="1"/>
    <col min="15622" max="15622" width="38.77734375" style="246" bestFit="1" customWidth="1"/>
    <col min="15623" max="15623" width="8.109375" style="246" bestFit="1" customWidth="1"/>
    <col min="15624" max="15624" width="19.33203125" style="246" customWidth="1"/>
    <col min="15625" max="15625" width="17.88671875" style="246" bestFit="1" customWidth="1"/>
    <col min="15626" max="15626" width="22" style="246" bestFit="1" customWidth="1"/>
    <col min="15627" max="15627" width="14.6640625" style="246" bestFit="1" customWidth="1"/>
    <col min="15628" max="15873" width="8.88671875" style="246"/>
    <col min="15874" max="15874" width="4.33203125" style="246" customWidth="1"/>
    <col min="15875" max="15875" width="25.33203125" style="246" bestFit="1" customWidth="1"/>
    <col min="15876" max="15876" width="14.6640625" style="246" bestFit="1" customWidth="1"/>
    <col min="15877" max="15877" width="10.88671875" style="246" bestFit="1" customWidth="1"/>
    <col min="15878" max="15878" width="38.77734375" style="246" bestFit="1" customWidth="1"/>
    <col min="15879" max="15879" width="8.109375" style="246" bestFit="1" customWidth="1"/>
    <col min="15880" max="15880" width="19.33203125" style="246" customWidth="1"/>
    <col min="15881" max="15881" width="17.88671875" style="246" bestFit="1" customWidth="1"/>
    <col min="15882" max="15882" width="22" style="246" bestFit="1" customWidth="1"/>
    <col min="15883" max="15883" width="14.6640625" style="246" bestFit="1" customWidth="1"/>
    <col min="15884" max="16129" width="8.88671875" style="246"/>
    <col min="16130" max="16130" width="4.33203125" style="246" customWidth="1"/>
    <col min="16131" max="16131" width="25.33203125" style="246" bestFit="1" customWidth="1"/>
    <col min="16132" max="16132" width="14.6640625" style="246" bestFit="1" customWidth="1"/>
    <col min="16133" max="16133" width="10.88671875" style="246" bestFit="1" customWidth="1"/>
    <col min="16134" max="16134" width="38.77734375" style="246" bestFit="1" customWidth="1"/>
    <col min="16135" max="16135" width="8.109375" style="246" bestFit="1" customWidth="1"/>
    <col min="16136" max="16136" width="19.33203125" style="246" customWidth="1"/>
    <col min="16137" max="16137" width="17.88671875" style="246" bestFit="1" customWidth="1"/>
    <col min="16138" max="16138" width="22" style="246" bestFit="1" customWidth="1"/>
    <col min="16139" max="16139" width="14.6640625" style="246" bestFit="1" customWidth="1"/>
    <col min="16140" max="16384" width="8.88671875" style="246"/>
  </cols>
  <sheetData>
    <row r="1" spans="1:11" ht="24.95" customHeight="1">
      <c r="A1" s="356" t="s">
        <v>380</v>
      </c>
      <c r="B1" s="356"/>
      <c r="C1" s="356"/>
      <c r="D1" s="356"/>
      <c r="E1" s="356"/>
      <c r="F1" s="356"/>
      <c r="G1" s="356"/>
      <c r="H1" s="256"/>
      <c r="I1" s="256"/>
      <c r="J1" s="256"/>
      <c r="K1" s="256"/>
    </row>
    <row r="2" spans="1:11" ht="24.95" customHeight="1" thickBot="1">
      <c r="A2" s="257" t="s">
        <v>600</v>
      </c>
      <c r="B2" s="257"/>
      <c r="C2" s="257"/>
      <c r="D2" s="257"/>
      <c r="E2" s="257"/>
      <c r="F2" s="257"/>
      <c r="G2" s="258"/>
      <c r="H2" s="256"/>
      <c r="I2" s="256"/>
      <c r="J2" s="256"/>
      <c r="K2" s="256"/>
    </row>
    <row r="3" spans="1:11" ht="24.95" customHeight="1">
      <c r="A3" s="357" t="s">
        <v>374</v>
      </c>
      <c r="B3" s="358"/>
      <c r="C3" s="358"/>
      <c r="D3" s="259" t="s">
        <v>510</v>
      </c>
      <c r="E3" s="259" t="s">
        <v>511</v>
      </c>
      <c r="F3" s="259" t="s">
        <v>512</v>
      </c>
      <c r="G3" s="260" t="s">
        <v>513</v>
      </c>
      <c r="H3" s="256"/>
      <c r="I3" s="256"/>
      <c r="J3" s="256"/>
      <c r="K3" s="256"/>
    </row>
    <row r="4" spans="1:11" ht="24.95" customHeight="1">
      <c r="A4" s="359" t="s">
        <v>514</v>
      </c>
      <c r="B4" s="355" t="s">
        <v>515</v>
      </c>
      <c r="C4" s="355"/>
      <c r="D4" s="261"/>
      <c r="E4" s="262"/>
      <c r="F4" s="263"/>
      <c r="G4" s="264"/>
      <c r="H4" s="256"/>
      <c r="I4" s="256"/>
      <c r="J4" s="256"/>
      <c r="K4" s="256"/>
    </row>
    <row r="5" spans="1:11" ht="24.95" customHeight="1">
      <c r="A5" s="359"/>
      <c r="B5" s="360" t="s">
        <v>516</v>
      </c>
      <c r="C5" s="265" t="s">
        <v>517</v>
      </c>
      <c r="D5" s="266"/>
      <c r="E5" s="262"/>
      <c r="F5" s="265"/>
      <c r="G5" s="267"/>
      <c r="H5" s="268"/>
      <c r="I5" s="268"/>
      <c r="J5" s="268"/>
      <c r="K5" s="268"/>
    </row>
    <row r="6" spans="1:11" ht="24.95" customHeight="1">
      <c r="A6" s="359"/>
      <c r="B6" s="360"/>
      <c r="C6" s="265" t="s">
        <v>518</v>
      </c>
      <c r="D6" s="266"/>
      <c r="E6" s="262"/>
      <c r="F6" s="265"/>
      <c r="G6" s="267"/>
      <c r="H6" s="269" t="s">
        <v>519</v>
      </c>
      <c r="I6" s="268"/>
      <c r="J6" s="268"/>
      <c r="K6" s="268"/>
    </row>
    <row r="7" spans="1:11" ht="24.95" customHeight="1">
      <c r="A7" s="359"/>
      <c r="B7" s="360"/>
      <c r="C7" s="265" t="s">
        <v>520</v>
      </c>
      <c r="D7" s="266"/>
      <c r="E7" s="262"/>
      <c r="F7" s="265"/>
      <c r="G7" s="267"/>
      <c r="H7" s="269"/>
      <c r="I7" s="268"/>
      <c r="J7" s="268"/>
      <c r="K7" s="268"/>
    </row>
    <row r="8" spans="1:11" ht="24.95" customHeight="1">
      <c r="A8" s="359"/>
      <c r="B8" s="360" t="s">
        <v>521</v>
      </c>
      <c r="C8" s="265" t="s">
        <v>522</v>
      </c>
      <c r="D8" s="266"/>
      <c r="E8" s="262"/>
      <c r="F8" s="265"/>
      <c r="G8" s="267"/>
      <c r="H8" s="269"/>
      <c r="I8" s="268"/>
      <c r="J8" s="268"/>
      <c r="K8" s="268"/>
    </row>
    <row r="9" spans="1:11" ht="24.95" customHeight="1">
      <c r="A9" s="359"/>
      <c r="B9" s="360"/>
      <c r="C9" s="265" t="s">
        <v>523</v>
      </c>
      <c r="D9" s="266"/>
      <c r="E9" s="262"/>
      <c r="F9" s="265"/>
      <c r="G9" s="267"/>
      <c r="H9" s="269" t="s">
        <v>372</v>
      </c>
      <c r="I9" s="268"/>
      <c r="J9" s="268"/>
      <c r="K9" s="268"/>
    </row>
    <row r="10" spans="1:11" ht="24.95" customHeight="1">
      <c r="A10" s="359"/>
      <c r="B10" s="360"/>
      <c r="C10" s="265" t="s">
        <v>524</v>
      </c>
      <c r="D10" s="266"/>
      <c r="E10" s="262"/>
      <c r="F10" s="265"/>
      <c r="G10" s="267"/>
      <c r="H10" s="269" t="s">
        <v>525</v>
      </c>
      <c r="I10" s="268"/>
      <c r="J10" s="268"/>
      <c r="K10" s="268"/>
    </row>
    <row r="11" spans="1:11" ht="24.95" customHeight="1">
      <c r="A11" s="359"/>
      <c r="B11" s="360"/>
      <c r="C11" s="381" t="s">
        <v>526</v>
      </c>
      <c r="D11" s="382">
        <v>2791722</v>
      </c>
      <c r="E11" s="262"/>
      <c r="F11" s="265"/>
      <c r="G11" s="267"/>
      <c r="H11" s="269" t="s">
        <v>373</v>
      </c>
      <c r="I11" s="268"/>
      <c r="J11" s="268"/>
      <c r="K11" s="268"/>
    </row>
    <row r="12" spans="1:11" ht="24.95" customHeight="1">
      <c r="A12" s="359"/>
      <c r="B12" s="360"/>
      <c r="C12" s="381" t="s">
        <v>527</v>
      </c>
      <c r="D12" s="382">
        <v>3889396</v>
      </c>
      <c r="E12" s="262"/>
      <c r="F12" s="265"/>
      <c r="G12" s="267"/>
      <c r="H12" s="269" t="s">
        <v>373</v>
      </c>
      <c r="I12" s="268"/>
      <c r="J12" s="268"/>
      <c r="K12" s="268"/>
    </row>
    <row r="13" spans="1:11" ht="24.95" customHeight="1">
      <c r="A13" s="359"/>
      <c r="B13" s="360"/>
      <c r="C13" s="381" t="s">
        <v>528</v>
      </c>
      <c r="D13" s="382">
        <v>237575</v>
      </c>
      <c r="E13" s="262"/>
      <c r="F13" s="270"/>
      <c r="G13" s="267"/>
      <c r="H13" s="269" t="s">
        <v>373</v>
      </c>
      <c r="I13" s="268"/>
      <c r="J13" s="268"/>
      <c r="K13" s="271"/>
    </row>
    <row r="14" spans="1:11" ht="24.95" customHeight="1">
      <c r="A14" s="359"/>
      <c r="B14" s="360"/>
      <c r="C14" s="381" t="s">
        <v>529</v>
      </c>
      <c r="D14" s="382">
        <v>3160437</v>
      </c>
      <c r="E14" s="262"/>
      <c r="F14" s="265"/>
      <c r="G14" s="267"/>
      <c r="H14" s="272" t="s">
        <v>530</v>
      </c>
      <c r="I14" s="273"/>
      <c r="J14" s="273"/>
      <c r="K14" s="274"/>
    </row>
    <row r="15" spans="1:11" ht="24.95" customHeight="1">
      <c r="A15" s="359"/>
      <c r="B15" s="360"/>
      <c r="C15" s="265" t="s">
        <v>531</v>
      </c>
      <c r="D15" s="266"/>
      <c r="E15" s="262"/>
      <c r="F15" s="265"/>
      <c r="G15" s="267"/>
      <c r="H15" s="275"/>
      <c r="I15" s="276"/>
      <c r="J15" s="276"/>
      <c r="K15" s="268"/>
    </row>
    <row r="16" spans="1:11" ht="24.95" customHeight="1">
      <c r="A16" s="359"/>
      <c r="B16" s="360"/>
      <c r="C16" s="265" t="s">
        <v>532</v>
      </c>
      <c r="D16" s="266"/>
      <c r="E16" s="262"/>
      <c r="F16" s="265"/>
      <c r="G16" s="267"/>
      <c r="H16" s="269" t="s">
        <v>533</v>
      </c>
      <c r="I16" s="276"/>
      <c r="J16" s="276"/>
      <c r="K16" s="268"/>
    </row>
    <row r="17" spans="1:11" ht="24.95" customHeight="1">
      <c r="A17" s="359"/>
      <c r="B17" s="360"/>
      <c r="C17" s="265" t="s">
        <v>477</v>
      </c>
      <c r="D17" s="266"/>
      <c r="E17" s="262"/>
      <c r="F17" s="265"/>
      <c r="G17" s="267"/>
      <c r="H17" s="269"/>
      <c r="I17" s="276"/>
      <c r="J17" s="276"/>
      <c r="K17" s="268"/>
    </row>
    <row r="18" spans="1:11" ht="24.95" customHeight="1">
      <c r="A18" s="359"/>
      <c r="B18" s="360"/>
      <c r="C18" s="265" t="s">
        <v>534</v>
      </c>
      <c r="D18" s="266"/>
      <c r="E18" s="262"/>
      <c r="F18" s="265"/>
      <c r="G18" s="267"/>
      <c r="H18" s="269"/>
      <c r="I18" s="271"/>
      <c r="J18" s="271"/>
      <c r="K18" s="268"/>
    </row>
    <row r="19" spans="1:11" ht="24.95" customHeight="1">
      <c r="A19" s="352" t="s">
        <v>535</v>
      </c>
      <c r="B19" s="353"/>
      <c r="C19" s="353"/>
      <c r="D19" s="266"/>
      <c r="E19" s="262"/>
      <c r="F19" s="265"/>
      <c r="G19" s="267"/>
      <c r="H19" s="268"/>
      <c r="I19" s="271"/>
      <c r="J19" s="271"/>
      <c r="K19" s="268"/>
    </row>
    <row r="20" spans="1:11" ht="24.95" customHeight="1">
      <c r="A20" s="354" t="s">
        <v>536</v>
      </c>
      <c r="B20" s="355"/>
      <c r="C20" s="355"/>
      <c r="D20" s="266"/>
      <c r="E20" s="262"/>
      <c r="F20" s="265"/>
      <c r="G20" s="277"/>
      <c r="H20" s="256"/>
      <c r="I20" s="278"/>
      <c r="J20" s="278"/>
      <c r="K20" s="256"/>
    </row>
    <row r="21" spans="1:11" ht="24.95" customHeight="1">
      <c r="A21" s="354" t="s">
        <v>537</v>
      </c>
      <c r="B21" s="355"/>
      <c r="C21" s="355"/>
      <c r="D21" s="266"/>
      <c r="E21" s="262"/>
      <c r="F21" s="279"/>
      <c r="G21" s="277"/>
      <c r="H21" s="280"/>
      <c r="I21" s="256"/>
      <c r="J21" s="256"/>
      <c r="K21" s="256"/>
    </row>
    <row r="22" spans="1:11" ht="24.95" customHeight="1">
      <c r="A22" s="354" t="s">
        <v>557</v>
      </c>
      <c r="B22" s="355"/>
      <c r="C22" s="355"/>
      <c r="D22" s="266"/>
      <c r="E22" s="262"/>
      <c r="F22" s="279"/>
      <c r="G22" s="277"/>
      <c r="H22" s="280"/>
      <c r="I22" s="256"/>
      <c r="J22" s="256"/>
      <c r="K22" s="256"/>
    </row>
    <row r="23" spans="1:11" ht="24.95" customHeight="1">
      <c r="A23" s="354" t="s">
        <v>601</v>
      </c>
      <c r="B23" s="355"/>
      <c r="C23" s="355"/>
      <c r="D23" s="266"/>
      <c r="E23" s="262"/>
      <c r="F23" s="279"/>
      <c r="G23" s="277"/>
      <c r="H23" s="280"/>
      <c r="I23" s="256"/>
      <c r="J23" s="256"/>
      <c r="K23" s="256"/>
    </row>
    <row r="24" spans="1:11" ht="24.95" customHeight="1">
      <c r="A24" s="354" t="s">
        <v>676</v>
      </c>
      <c r="B24" s="355"/>
      <c r="C24" s="355"/>
      <c r="D24" s="266"/>
      <c r="E24" s="262"/>
      <c r="F24" s="279"/>
      <c r="G24" s="277"/>
      <c r="H24" s="280"/>
      <c r="I24" s="256"/>
      <c r="J24" s="256"/>
      <c r="K24" s="256"/>
    </row>
    <row r="25" spans="1:11" ht="24.95" customHeight="1">
      <c r="A25" s="354" t="s">
        <v>538</v>
      </c>
      <c r="B25" s="355"/>
      <c r="C25" s="355"/>
      <c r="D25" s="266"/>
      <c r="E25" s="281"/>
      <c r="F25" s="265"/>
      <c r="G25" s="277"/>
      <c r="H25" s="282"/>
      <c r="I25" s="283" t="s">
        <v>539</v>
      </c>
      <c r="J25" s="284" t="s">
        <v>540</v>
      </c>
      <c r="K25" s="285" t="s">
        <v>17</v>
      </c>
    </row>
    <row r="26" spans="1:11" ht="24.95" customHeight="1">
      <c r="A26" s="354" t="s">
        <v>541</v>
      </c>
      <c r="B26" s="355"/>
      <c r="C26" s="355"/>
      <c r="D26" s="286"/>
      <c r="E26" s="287" t="s">
        <v>542</v>
      </c>
      <c r="F26" s="279" t="s">
        <v>543</v>
      </c>
      <c r="G26" s="277"/>
      <c r="H26" s="256"/>
      <c r="I26" s="284">
        <v>225862864</v>
      </c>
      <c r="J26" s="284">
        <v>115000000</v>
      </c>
      <c r="K26" s="288">
        <v>340862864</v>
      </c>
    </row>
    <row r="27" spans="1:11" ht="24.95" customHeight="1">
      <c r="A27" s="354" t="s">
        <v>602</v>
      </c>
      <c r="B27" s="355"/>
      <c r="C27" s="355"/>
      <c r="D27" s="266"/>
      <c r="E27" s="287" t="s">
        <v>542</v>
      </c>
      <c r="F27" s="279"/>
      <c r="G27" s="277"/>
      <c r="H27" s="256"/>
      <c r="I27" s="313"/>
      <c r="J27" s="313"/>
      <c r="K27" s="314"/>
    </row>
    <row r="28" spans="1:11" ht="24.95" customHeight="1">
      <c r="A28" s="383" t="s">
        <v>544</v>
      </c>
      <c r="B28" s="384"/>
      <c r="C28" s="385"/>
      <c r="D28" s="382">
        <v>264633820</v>
      </c>
      <c r="E28" s="287" t="s">
        <v>542</v>
      </c>
      <c r="F28" s="289"/>
      <c r="G28" s="290" t="s">
        <v>545</v>
      </c>
      <c r="H28" s="256"/>
      <c r="I28" s="291"/>
      <c r="J28" s="291"/>
      <c r="K28" s="292"/>
    </row>
    <row r="29" spans="1:11" ht="24.95" customHeight="1" thickBot="1">
      <c r="A29" s="350" t="s">
        <v>546</v>
      </c>
      <c r="B29" s="351"/>
      <c r="C29" s="351"/>
      <c r="D29" s="293"/>
      <c r="E29" s="294"/>
      <c r="F29" s="295"/>
      <c r="G29" s="296"/>
      <c r="H29" s="256"/>
      <c r="I29" s="297"/>
      <c r="J29" s="291"/>
      <c r="K29" s="256" t="s">
        <v>555</v>
      </c>
    </row>
    <row r="30" spans="1:11" ht="13.5">
      <c r="A30" s="256"/>
      <c r="B30" s="256"/>
      <c r="C30" s="256"/>
      <c r="D30" s="256"/>
      <c r="E30" s="256"/>
      <c r="F30" s="256"/>
      <c r="G30" s="256"/>
      <c r="H30" s="256"/>
      <c r="I30" s="256"/>
      <c r="J30" s="256"/>
      <c r="K30" s="256"/>
    </row>
    <row r="31" spans="1:11" ht="13.5">
      <c r="A31" s="256"/>
      <c r="B31" s="256"/>
      <c r="C31" s="256"/>
      <c r="D31" s="256"/>
      <c r="E31" s="256"/>
      <c r="F31" s="256"/>
      <c r="G31" s="256"/>
      <c r="H31" s="256"/>
      <c r="I31" s="256"/>
      <c r="J31" s="256"/>
      <c r="K31" s="256"/>
    </row>
    <row r="32" spans="1:11" ht="13.5">
      <c r="A32" s="256"/>
      <c r="B32" s="256"/>
      <c r="C32" s="256"/>
      <c r="D32" s="298"/>
      <c r="E32" s="256"/>
      <c r="F32" s="256"/>
      <c r="G32" s="256"/>
      <c r="H32" s="256"/>
      <c r="I32" s="256"/>
      <c r="J32" s="256"/>
      <c r="K32" s="256"/>
    </row>
    <row r="33" spans="1:11" ht="13.5">
      <c r="A33" s="256"/>
      <c r="B33" s="256"/>
      <c r="C33" s="256"/>
      <c r="D33" s="256"/>
      <c r="E33" s="256"/>
      <c r="F33" s="256"/>
      <c r="G33" s="256"/>
      <c r="H33" s="256"/>
      <c r="I33" s="256"/>
      <c r="J33" s="256"/>
      <c r="K33" s="256"/>
    </row>
    <row r="34" spans="1:11" ht="13.5">
      <c r="A34" s="256"/>
      <c r="B34" s="256"/>
      <c r="C34" s="256"/>
      <c r="D34" s="256"/>
      <c r="E34" s="256"/>
      <c r="F34" s="256"/>
      <c r="G34" s="256"/>
      <c r="H34" s="256"/>
      <c r="I34" s="256"/>
      <c r="J34" s="256"/>
      <c r="K34" s="256"/>
    </row>
    <row r="35" spans="1:11" ht="13.5">
      <c r="A35" s="256"/>
      <c r="B35" s="256"/>
      <c r="C35" s="256"/>
      <c r="D35" s="256"/>
      <c r="E35" s="256"/>
      <c r="F35" s="256"/>
      <c r="G35" s="256"/>
      <c r="H35" s="299" t="s">
        <v>547</v>
      </c>
      <c r="I35" s="299" t="s">
        <v>548</v>
      </c>
      <c r="J35" s="299" t="s">
        <v>549</v>
      </c>
      <c r="K35" s="256"/>
    </row>
    <row r="36" spans="1:11" ht="27">
      <c r="A36" s="256"/>
      <c r="B36" s="256"/>
      <c r="C36" s="256"/>
      <c r="D36" s="256"/>
      <c r="E36" s="256"/>
      <c r="F36" s="256"/>
      <c r="G36" s="256"/>
      <c r="H36" s="300" t="s">
        <v>550</v>
      </c>
      <c r="I36" s="300" t="s">
        <v>551</v>
      </c>
      <c r="J36" s="299" t="s">
        <v>552</v>
      </c>
      <c r="K36" s="256"/>
    </row>
    <row r="37" spans="1:11" ht="13.5">
      <c r="A37" s="256"/>
      <c r="B37" s="256"/>
      <c r="C37" s="256"/>
      <c r="D37" s="256"/>
      <c r="E37" s="256"/>
      <c r="F37" s="256"/>
      <c r="G37" s="256"/>
      <c r="H37" s="301">
        <v>6921649.6199999992</v>
      </c>
      <c r="I37" s="301">
        <v>7348460.568</v>
      </c>
      <c r="J37" s="301">
        <v>8818152.6815999988</v>
      </c>
      <c r="K37" s="298">
        <v>3160437</v>
      </c>
    </row>
    <row r="38" spans="1:11" ht="13.5">
      <c r="A38" s="256"/>
      <c r="B38" s="256"/>
      <c r="C38" s="256"/>
      <c r="D38" s="256"/>
      <c r="E38" s="256"/>
      <c r="F38" s="256"/>
      <c r="G38" s="256"/>
      <c r="H38" s="263"/>
      <c r="I38" s="263"/>
      <c r="J38" s="263"/>
      <c r="K38" s="302">
        <v>-5657715.6815999988</v>
      </c>
    </row>
    <row r="39" spans="1:11" ht="13.5">
      <c r="A39" s="256"/>
      <c r="B39" s="256"/>
      <c r="C39" s="256"/>
      <c r="D39" s="256"/>
      <c r="E39" s="256"/>
      <c r="F39" s="256"/>
      <c r="G39" s="256"/>
      <c r="H39" s="256"/>
      <c r="I39" s="256"/>
      <c r="J39" s="256"/>
      <c r="K39" s="256"/>
    </row>
    <row r="40" spans="1:11" ht="13.5">
      <c r="A40" s="256"/>
      <c r="B40" s="256"/>
      <c r="C40" s="256"/>
      <c r="D40" s="256"/>
      <c r="E40" s="256"/>
      <c r="F40" s="256"/>
      <c r="G40" s="256"/>
      <c r="H40" s="303" t="s">
        <v>553</v>
      </c>
      <c r="I40" s="303" t="s">
        <v>554</v>
      </c>
      <c r="J40" s="304">
        <v>0</v>
      </c>
      <c r="K40" s="257"/>
    </row>
    <row r="41" spans="1:11" ht="13.5">
      <c r="A41" s="256"/>
      <c r="B41" s="256"/>
      <c r="C41" s="256"/>
      <c r="D41" s="256"/>
      <c r="E41" s="256"/>
      <c r="F41" s="256"/>
      <c r="G41" s="256"/>
      <c r="H41" s="303">
        <v>1412981786</v>
      </c>
      <c r="I41" s="303">
        <v>225862864</v>
      </c>
      <c r="J41" s="304">
        <v>1187118922</v>
      </c>
      <c r="K41" s="257"/>
    </row>
    <row r="42" spans="1:11" ht="13.5">
      <c r="A42" s="256"/>
      <c r="B42" s="256"/>
      <c r="C42" s="256"/>
      <c r="D42" s="256"/>
      <c r="E42" s="256"/>
      <c r="F42" s="256"/>
      <c r="G42" s="256"/>
      <c r="H42" s="257"/>
      <c r="I42" s="257"/>
      <c r="J42" s="257"/>
      <c r="K42" s="257"/>
    </row>
  </sheetData>
  <mergeCells count="17">
    <mergeCell ref="A1:G1"/>
    <mergeCell ref="A3:C3"/>
    <mergeCell ref="A4:A18"/>
    <mergeCell ref="B4:C4"/>
    <mergeCell ref="B5:B7"/>
    <mergeCell ref="B8:B18"/>
    <mergeCell ref="A29:C29"/>
    <mergeCell ref="A19:C19"/>
    <mergeCell ref="A20:C20"/>
    <mergeCell ref="A21:C21"/>
    <mergeCell ref="A25:C25"/>
    <mergeCell ref="A26:C26"/>
    <mergeCell ref="A28:C28"/>
    <mergeCell ref="A22:C22"/>
    <mergeCell ref="A23:C23"/>
    <mergeCell ref="A27:C27"/>
    <mergeCell ref="A24:C24"/>
  </mergeCells>
  <phoneticPr fontId="10" type="noConversion"/>
  <printOptions horizontalCentered="1"/>
  <pageMargins left="0.59055118110236227" right="0.59055118110236227" top="0.78740157480314965" bottom="0.78740157480314965" header="0.39370078740157483" footer="0.39370078740157483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80"/>
  <sheetViews>
    <sheetView view="pageBreakPreview" zoomScale="85" zoomScaleNormal="115" zoomScaleSheetLayoutView="85" workbookViewId="0">
      <selection sqref="A1:M1"/>
    </sheetView>
  </sheetViews>
  <sheetFormatPr defaultRowHeight="12.75" customHeight="1"/>
  <cols>
    <col min="1" max="1" width="30.77734375" style="204" customWidth="1"/>
    <col min="2" max="2" width="19.44140625" style="204" customWidth="1"/>
    <col min="3" max="3" width="6.77734375" style="204" customWidth="1"/>
    <col min="4" max="4" width="2.6640625" style="204" customWidth="1"/>
    <col min="5" max="5" width="11.77734375" style="204" customWidth="1"/>
    <col min="6" max="6" width="13.77734375" style="204" customWidth="1"/>
    <col min="7" max="7" width="11.77734375" style="204" customWidth="1"/>
    <col min="8" max="8" width="12.77734375" style="204" customWidth="1"/>
    <col min="9" max="9" width="11.77734375" style="204" customWidth="1"/>
    <col min="10" max="10" width="12.77734375" style="204" customWidth="1"/>
    <col min="11" max="11" width="11.77734375" style="204" customWidth="1"/>
    <col min="12" max="12" width="13.77734375" style="204" customWidth="1"/>
    <col min="13" max="13" width="6.6640625" style="204" customWidth="1"/>
    <col min="14" max="14" width="8.88671875" style="204" hidden="1" customWidth="1"/>
    <col min="15" max="15" width="16.77734375" style="204" hidden="1" customWidth="1"/>
    <col min="16" max="16" width="8.109375" style="204" hidden="1" customWidth="1"/>
    <col min="17" max="17" width="8.88671875" style="204" hidden="1" customWidth="1"/>
    <col min="18" max="18" width="15.44140625" style="204" hidden="1" customWidth="1"/>
    <col min="19" max="20" width="8.88671875" style="204" hidden="1" customWidth="1"/>
    <col min="21" max="21" width="10.77734375" style="204" hidden="1" customWidth="1"/>
    <col min="22" max="27" width="8.88671875" style="204" hidden="1" customWidth="1"/>
    <col min="28" max="28" width="12.6640625" style="204" hidden="1" customWidth="1"/>
    <col min="29" max="33" width="8.88671875" style="204" customWidth="1"/>
    <col min="34" max="209" width="8.88671875" style="204"/>
    <col min="210" max="210" width="27" style="204" customWidth="1"/>
    <col min="211" max="211" width="19.44140625" style="204" customWidth="1"/>
    <col min="212" max="212" width="5.33203125" style="204" customWidth="1"/>
    <col min="213" max="213" width="2.6640625" style="204" customWidth="1"/>
    <col min="214" max="214" width="8.6640625" style="204" customWidth="1"/>
    <col min="215" max="215" width="10.33203125" style="204" bestFit="1" customWidth="1"/>
    <col min="216" max="216" width="8.88671875" style="204" bestFit="1" customWidth="1"/>
    <col min="217" max="217" width="10.33203125" style="204" bestFit="1" customWidth="1"/>
    <col min="218" max="218" width="7.33203125" style="204" bestFit="1" customWidth="1"/>
    <col min="219" max="219" width="10.33203125" style="204" bestFit="1" customWidth="1"/>
    <col min="220" max="220" width="9.33203125" style="204" customWidth="1"/>
    <col min="221" max="221" width="12.109375" style="204" bestFit="1" customWidth="1"/>
    <col min="222" max="222" width="6.6640625" style="204" customWidth="1"/>
    <col min="223" max="268" width="0" style="204" hidden="1" customWidth="1"/>
    <col min="269" max="269" width="8.88671875" style="204"/>
    <col min="270" max="271" width="8.109375" style="204" bestFit="1" customWidth="1"/>
    <col min="272" max="465" width="8.88671875" style="204"/>
    <col min="466" max="466" width="27" style="204" customWidth="1"/>
    <col min="467" max="467" width="19.44140625" style="204" customWidth="1"/>
    <col min="468" max="468" width="5.33203125" style="204" customWidth="1"/>
    <col min="469" max="469" width="2.6640625" style="204" customWidth="1"/>
    <col min="470" max="470" width="8.6640625" style="204" customWidth="1"/>
    <col min="471" max="471" width="10.33203125" style="204" bestFit="1" customWidth="1"/>
    <col min="472" max="472" width="8.88671875" style="204" bestFit="1" customWidth="1"/>
    <col min="473" max="473" width="10.33203125" style="204" bestFit="1" customWidth="1"/>
    <col min="474" max="474" width="7.33203125" style="204" bestFit="1" customWidth="1"/>
    <col min="475" max="475" width="10.33203125" style="204" bestFit="1" customWidth="1"/>
    <col min="476" max="476" width="9.33203125" style="204" customWidth="1"/>
    <col min="477" max="477" width="12.109375" style="204" bestFit="1" customWidth="1"/>
    <col min="478" max="478" width="6.6640625" style="204" customWidth="1"/>
    <col min="479" max="524" width="0" style="204" hidden="1" customWidth="1"/>
    <col min="525" max="525" width="8.88671875" style="204"/>
    <col min="526" max="527" width="8.109375" style="204" bestFit="1" customWidth="1"/>
    <col min="528" max="721" width="8.88671875" style="204"/>
    <col min="722" max="722" width="27" style="204" customWidth="1"/>
    <col min="723" max="723" width="19.44140625" style="204" customWidth="1"/>
    <col min="724" max="724" width="5.33203125" style="204" customWidth="1"/>
    <col min="725" max="725" width="2.6640625" style="204" customWidth="1"/>
    <col min="726" max="726" width="8.6640625" style="204" customWidth="1"/>
    <col min="727" max="727" width="10.33203125" style="204" bestFit="1" customWidth="1"/>
    <col min="728" max="728" width="8.88671875" style="204" bestFit="1" customWidth="1"/>
    <col min="729" max="729" width="10.33203125" style="204" bestFit="1" customWidth="1"/>
    <col min="730" max="730" width="7.33203125" style="204" bestFit="1" customWidth="1"/>
    <col min="731" max="731" width="10.33203125" style="204" bestFit="1" customWidth="1"/>
    <col min="732" max="732" width="9.33203125" style="204" customWidth="1"/>
    <col min="733" max="733" width="12.109375" style="204" bestFit="1" customWidth="1"/>
    <col min="734" max="734" width="6.6640625" style="204" customWidth="1"/>
    <col min="735" max="780" width="0" style="204" hidden="1" customWidth="1"/>
    <col min="781" max="781" width="8.88671875" style="204"/>
    <col min="782" max="783" width="8.109375" style="204" bestFit="1" customWidth="1"/>
    <col min="784" max="977" width="8.88671875" style="204"/>
    <col min="978" max="978" width="27" style="204" customWidth="1"/>
    <col min="979" max="979" width="19.44140625" style="204" customWidth="1"/>
    <col min="980" max="980" width="5.33203125" style="204" customWidth="1"/>
    <col min="981" max="981" width="2.6640625" style="204" customWidth="1"/>
    <col min="982" max="982" width="8.6640625" style="204" customWidth="1"/>
    <col min="983" max="983" width="10.33203125" style="204" bestFit="1" customWidth="1"/>
    <col min="984" max="984" width="8.88671875" style="204" bestFit="1" customWidth="1"/>
    <col min="985" max="985" width="10.33203125" style="204" bestFit="1" customWidth="1"/>
    <col min="986" max="986" width="7.33203125" style="204" bestFit="1" customWidth="1"/>
    <col min="987" max="987" width="10.33203125" style="204" bestFit="1" customWidth="1"/>
    <col min="988" max="988" width="9.33203125" style="204" customWidth="1"/>
    <col min="989" max="989" width="12.109375" style="204" bestFit="1" customWidth="1"/>
    <col min="990" max="990" width="6.6640625" style="204" customWidth="1"/>
    <col min="991" max="1036" width="0" style="204" hidden="1" customWidth="1"/>
    <col min="1037" max="1037" width="8.88671875" style="204"/>
    <col min="1038" max="1039" width="8.109375" style="204" bestFit="1" customWidth="1"/>
    <col min="1040" max="1233" width="8.88671875" style="204"/>
    <col min="1234" max="1234" width="27" style="204" customWidth="1"/>
    <col min="1235" max="1235" width="19.44140625" style="204" customWidth="1"/>
    <col min="1236" max="1236" width="5.33203125" style="204" customWidth="1"/>
    <col min="1237" max="1237" width="2.6640625" style="204" customWidth="1"/>
    <col min="1238" max="1238" width="8.6640625" style="204" customWidth="1"/>
    <col min="1239" max="1239" width="10.33203125" style="204" bestFit="1" customWidth="1"/>
    <col min="1240" max="1240" width="8.88671875" style="204" bestFit="1" customWidth="1"/>
    <col min="1241" max="1241" width="10.33203125" style="204" bestFit="1" customWidth="1"/>
    <col min="1242" max="1242" width="7.33203125" style="204" bestFit="1" customWidth="1"/>
    <col min="1243" max="1243" width="10.33203125" style="204" bestFit="1" customWidth="1"/>
    <col min="1244" max="1244" width="9.33203125" style="204" customWidth="1"/>
    <col min="1245" max="1245" width="12.109375" style="204" bestFit="1" customWidth="1"/>
    <col min="1246" max="1246" width="6.6640625" style="204" customWidth="1"/>
    <col min="1247" max="1292" width="0" style="204" hidden="1" customWidth="1"/>
    <col min="1293" max="1293" width="8.88671875" style="204"/>
    <col min="1294" max="1295" width="8.109375" style="204" bestFit="1" customWidth="1"/>
    <col min="1296" max="1489" width="8.88671875" style="204"/>
    <col min="1490" max="1490" width="27" style="204" customWidth="1"/>
    <col min="1491" max="1491" width="19.44140625" style="204" customWidth="1"/>
    <col min="1492" max="1492" width="5.33203125" style="204" customWidth="1"/>
    <col min="1493" max="1493" width="2.6640625" style="204" customWidth="1"/>
    <col min="1494" max="1494" width="8.6640625" style="204" customWidth="1"/>
    <col min="1495" max="1495" width="10.33203125" style="204" bestFit="1" customWidth="1"/>
    <col min="1496" max="1496" width="8.88671875" style="204" bestFit="1" customWidth="1"/>
    <col min="1497" max="1497" width="10.33203125" style="204" bestFit="1" customWidth="1"/>
    <col min="1498" max="1498" width="7.33203125" style="204" bestFit="1" customWidth="1"/>
    <col min="1499" max="1499" width="10.33203125" style="204" bestFit="1" customWidth="1"/>
    <col min="1500" max="1500" width="9.33203125" style="204" customWidth="1"/>
    <col min="1501" max="1501" width="12.109375" style="204" bestFit="1" customWidth="1"/>
    <col min="1502" max="1502" width="6.6640625" style="204" customWidth="1"/>
    <col min="1503" max="1548" width="0" style="204" hidden="1" customWidth="1"/>
    <col min="1549" max="1549" width="8.88671875" style="204"/>
    <col min="1550" max="1551" width="8.109375" style="204" bestFit="1" customWidth="1"/>
    <col min="1552" max="1745" width="8.88671875" style="204"/>
    <col min="1746" max="1746" width="27" style="204" customWidth="1"/>
    <col min="1747" max="1747" width="19.44140625" style="204" customWidth="1"/>
    <col min="1748" max="1748" width="5.33203125" style="204" customWidth="1"/>
    <col min="1749" max="1749" width="2.6640625" style="204" customWidth="1"/>
    <col min="1750" max="1750" width="8.6640625" style="204" customWidth="1"/>
    <col min="1751" max="1751" width="10.33203125" style="204" bestFit="1" customWidth="1"/>
    <col min="1752" max="1752" width="8.88671875" style="204" bestFit="1" customWidth="1"/>
    <col min="1753" max="1753" width="10.33203125" style="204" bestFit="1" customWidth="1"/>
    <col min="1754" max="1754" width="7.33203125" style="204" bestFit="1" customWidth="1"/>
    <col min="1755" max="1755" width="10.33203125" style="204" bestFit="1" customWidth="1"/>
    <col min="1756" max="1756" width="9.33203125" style="204" customWidth="1"/>
    <col min="1757" max="1757" width="12.109375" style="204" bestFit="1" customWidth="1"/>
    <col min="1758" max="1758" width="6.6640625" style="204" customWidth="1"/>
    <col min="1759" max="1804" width="0" style="204" hidden="1" customWidth="1"/>
    <col min="1805" max="1805" width="8.88671875" style="204"/>
    <col min="1806" max="1807" width="8.109375" style="204" bestFit="1" customWidth="1"/>
    <col min="1808" max="2001" width="8.88671875" style="204"/>
    <col min="2002" max="2002" width="27" style="204" customWidth="1"/>
    <col min="2003" max="2003" width="19.44140625" style="204" customWidth="1"/>
    <col min="2004" max="2004" width="5.33203125" style="204" customWidth="1"/>
    <col min="2005" max="2005" width="2.6640625" style="204" customWidth="1"/>
    <col min="2006" max="2006" width="8.6640625" style="204" customWidth="1"/>
    <col min="2007" max="2007" width="10.33203125" style="204" bestFit="1" customWidth="1"/>
    <col min="2008" max="2008" width="8.88671875" style="204" bestFit="1" customWidth="1"/>
    <col min="2009" max="2009" width="10.33203125" style="204" bestFit="1" customWidth="1"/>
    <col min="2010" max="2010" width="7.33203125" style="204" bestFit="1" customWidth="1"/>
    <col min="2011" max="2011" width="10.33203125" style="204" bestFit="1" customWidth="1"/>
    <col min="2012" max="2012" width="9.33203125" style="204" customWidth="1"/>
    <col min="2013" max="2013" width="12.109375" style="204" bestFit="1" customWidth="1"/>
    <col min="2014" max="2014" width="6.6640625" style="204" customWidth="1"/>
    <col min="2015" max="2060" width="0" style="204" hidden="1" customWidth="1"/>
    <col min="2061" max="2061" width="8.88671875" style="204"/>
    <col min="2062" max="2063" width="8.109375" style="204" bestFit="1" customWidth="1"/>
    <col min="2064" max="2257" width="8.88671875" style="204"/>
    <col min="2258" max="2258" width="27" style="204" customWidth="1"/>
    <col min="2259" max="2259" width="19.44140625" style="204" customWidth="1"/>
    <col min="2260" max="2260" width="5.33203125" style="204" customWidth="1"/>
    <col min="2261" max="2261" width="2.6640625" style="204" customWidth="1"/>
    <col min="2262" max="2262" width="8.6640625" style="204" customWidth="1"/>
    <col min="2263" max="2263" width="10.33203125" style="204" bestFit="1" customWidth="1"/>
    <col min="2264" max="2264" width="8.88671875" style="204" bestFit="1" customWidth="1"/>
    <col min="2265" max="2265" width="10.33203125" style="204" bestFit="1" customWidth="1"/>
    <col min="2266" max="2266" width="7.33203125" style="204" bestFit="1" customWidth="1"/>
    <col min="2267" max="2267" width="10.33203125" style="204" bestFit="1" customWidth="1"/>
    <col min="2268" max="2268" width="9.33203125" style="204" customWidth="1"/>
    <col min="2269" max="2269" width="12.109375" style="204" bestFit="1" customWidth="1"/>
    <col min="2270" max="2270" width="6.6640625" style="204" customWidth="1"/>
    <col min="2271" max="2316" width="0" style="204" hidden="1" customWidth="1"/>
    <col min="2317" max="2317" width="8.88671875" style="204"/>
    <col min="2318" max="2319" width="8.109375" style="204" bestFit="1" customWidth="1"/>
    <col min="2320" max="2513" width="8.88671875" style="204"/>
    <col min="2514" max="2514" width="27" style="204" customWidth="1"/>
    <col min="2515" max="2515" width="19.44140625" style="204" customWidth="1"/>
    <col min="2516" max="2516" width="5.33203125" style="204" customWidth="1"/>
    <col min="2517" max="2517" width="2.6640625" style="204" customWidth="1"/>
    <col min="2518" max="2518" width="8.6640625" style="204" customWidth="1"/>
    <col min="2519" max="2519" width="10.33203125" style="204" bestFit="1" customWidth="1"/>
    <col min="2520" max="2520" width="8.88671875" style="204" bestFit="1" customWidth="1"/>
    <col min="2521" max="2521" width="10.33203125" style="204" bestFit="1" customWidth="1"/>
    <col min="2522" max="2522" width="7.33203125" style="204" bestFit="1" customWidth="1"/>
    <col min="2523" max="2523" width="10.33203125" style="204" bestFit="1" customWidth="1"/>
    <col min="2524" max="2524" width="9.33203125" style="204" customWidth="1"/>
    <col min="2525" max="2525" width="12.109375" style="204" bestFit="1" customWidth="1"/>
    <col min="2526" max="2526" width="6.6640625" style="204" customWidth="1"/>
    <col min="2527" max="2572" width="0" style="204" hidden="1" customWidth="1"/>
    <col min="2573" max="2573" width="8.88671875" style="204"/>
    <col min="2574" max="2575" width="8.109375" style="204" bestFit="1" customWidth="1"/>
    <col min="2576" max="2769" width="8.88671875" style="204"/>
    <col min="2770" max="2770" width="27" style="204" customWidth="1"/>
    <col min="2771" max="2771" width="19.44140625" style="204" customWidth="1"/>
    <col min="2772" max="2772" width="5.33203125" style="204" customWidth="1"/>
    <col min="2773" max="2773" width="2.6640625" style="204" customWidth="1"/>
    <col min="2774" max="2774" width="8.6640625" style="204" customWidth="1"/>
    <col min="2775" max="2775" width="10.33203125" style="204" bestFit="1" customWidth="1"/>
    <col min="2776" max="2776" width="8.88671875" style="204" bestFit="1" customWidth="1"/>
    <col min="2777" max="2777" width="10.33203125" style="204" bestFit="1" customWidth="1"/>
    <col min="2778" max="2778" width="7.33203125" style="204" bestFit="1" customWidth="1"/>
    <col min="2779" max="2779" width="10.33203125" style="204" bestFit="1" customWidth="1"/>
    <col min="2780" max="2780" width="9.33203125" style="204" customWidth="1"/>
    <col min="2781" max="2781" width="12.109375" style="204" bestFit="1" customWidth="1"/>
    <col min="2782" max="2782" width="6.6640625" style="204" customWidth="1"/>
    <col min="2783" max="2828" width="0" style="204" hidden="1" customWidth="1"/>
    <col min="2829" max="2829" width="8.88671875" style="204"/>
    <col min="2830" max="2831" width="8.109375" style="204" bestFit="1" customWidth="1"/>
    <col min="2832" max="3025" width="8.88671875" style="204"/>
    <col min="3026" max="3026" width="27" style="204" customWidth="1"/>
    <col min="3027" max="3027" width="19.44140625" style="204" customWidth="1"/>
    <col min="3028" max="3028" width="5.33203125" style="204" customWidth="1"/>
    <col min="3029" max="3029" width="2.6640625" style="204" customWidth="1"/>
    <col min="3030" max="3030" width="8.6640625" style="204" customWidth="1"/>
    <col min="3031" max="3031" width="10.33203125" style="204" bestFit="1" customWidth="1"/>
    <col min="3032" max="3032" width="8.88671875" style="204" bestFit="1" customWidth="1"/>
    <col min="3033" max="3033" width="10.33203125" style="204" bestFit="1" customWidth="1"/>
    <col min="3034" max="3034" width="7.33203125" style="204" bestFit="1" customWidth="1"/>
    <col min="3035" max="3035" width="10.33203125" style="204" bestFit="1" customWidth="1"/>
    <col min="3036" max="3036" width="9.33203125" style="204" customWidth="1"/>
    <col min="3037" max="3037" width="12.109375" style="204" bestFit="1" customWidth="1"/>
    <col min="3038" max="3038" width="6.6640625" style="204" customWidth="1"/>
    <col min="3039" max="3084" width="0" style="204" hidden="1" customWidth="1"/>
    <col min="3085" max="3085" width="8.88671875" style="204"/>
    <col min="3086" max="3087" width="8.109375" style="204" bestFit="1" customWidth="1"/>
    <col min="3088" max="3281" width="8.88671875" style="204"/>
    <col min="3282" max="3282" width="27" style="204" customWidth="1"/>
    <col min="3283" max="3283" width="19.44140625" style="204" customWidth="1"/>
    <col min="3284" max="3284" width="5.33203125" style="204" customWidth="1"/>
    <col min="3285" max="3285" width="2.6640625" style="204" customWidth="1"/>
    <col min="3286" max="3286" width="8.6640625" style="204" customWidth="1"/>
    <col min="3287" max="3287" width="10.33203125" style="204" bestFit="1" customWidth="1"/>
    <col min="3288" max="3288" width="8.88671875" style="204" bestFit="1" customWidth="1"/>
    <col min="3289" max="3289" width="10.33203125" style="204" bestFit="1" customWidth="1"/>
    <col min="3290" max="3290" width="7.33203125" style="204" bestFit="1" customWidth="1"/>
    <col min="3291" max="3291" width="10.33203125" style="204" bestFit="1" customWidth="1"/>
    <col min="3292" max="3292" width="9.33203125" style="204" customWidth="1"/>
    <col min="3293" max="3293" width="12.109375" style="204" bestFit="1" customWidth="1"/>
    <col min="3294" max="3294" width="6.6640625" style="204" customWidth="1"/>
    <col min="3295" max="3340" width="0" style="204" hidden="1" customWidth="1"/>
    <col min="3341" max="3341" width="8.88671875" style="204"/>
    <col min="3342" max="3343" width="8.109375" style="204" bestFit="1" customWidth="1"/>
    <col min="3344" max="3537" width="8.88671875" style="204"/>
    <col min="3538" max="3538" width="27" style="204" customWidth="1"/>
    <col min="3539" max="3539" width="19.44140625" style="204" customWidth="1"/>
    <col min="3540" max="3540" width="5.33203125" style="204" customWidth="1"/>
    <col min="3541" max="3541" width="2.6640625" style="204" customWidth="1"/>
    <col min="3542" max="3542" width="8.6640625" style="204" customWidth="1"/>
    <col min="3543" max="3543" width="10.33203125" style="204" bestFit="1" customWidth="1"/>
    <col min="3544" max="3544" width="8.88671875" style="204" bestFit="1" customWidth="1"/>
    <col min="3545" max="3545" width="10.33203125" style="204" bestFit="1" customWidth="1"/>
    <col min="3546" max="3546" width="7.33203125" style="204" bestFit="1" customWidth="1"/>
    <col min="3547" max="3547" width="10.33203125" style="204" bestFit="1" customWidth="1"/>
    <col min="3548" max="3548" width="9.33203125" style="204" customWidth="1"/>
    <col min="3549" max="3549" width="12.109375" style="204" bestFit="1" customWidth="1"/>
    <col min="3550" max="3550" width="6.6640625" style="204" customWidth="1"/>
    <col min="3551" max="3596" width="0" style="204" hidden="1" customWidth="1"/>
    <col min="3597" max="3597" width="8.88671875" style="204"/>
    <col min="3598" max="3599" width="8.109375" style="204" bestFit="1" customWidth="1"/>
    <col min="3600" max="3793" width="8.88671875" style="204"/>
    <col min="3794" max="3794" width="27" style="204" customWidth="1"/>
    <col min="3795" max="3795" width="19.44140625" style="204" customWidth="1"/>
    <col min="3796" max="3796" width="5.33203125" style="204" customWidth="1"/>
    <col min="3797" max="3797" width="2.6640625" style="204" customWidth="1"/>
    <col min="3798" max="3798" width="8.6640625" style="204" customWidth="1"/>
    <col min="3799" max="3799" width="10.33203125" style="204" bestFit="1" customWidth="1"/>
    <col min="3800" max="3800" width="8.88671875" style="204" bestFit="1" customWidth="1"/>
    <col min="3801" max="3801" width="10.33203125" style="204" bestFit="1" customWidth="1"/>
    <col min="3802" max="3802" width="7.33203125" style="204" bestFit="1" customWidth="1"/>
    <col min="3803" max="3803" width="10.33203125" style="204" bestFit="1" customWidth="1"/>
    <col min="3804" max="3804" width="9.33203125" style="204" customWidth="1"/>
    <col min="3805" max="3805" width="12.109375" style="204" bestFit="1" customWidth="1"/>
    <col min="3806" max="3806" width="6.6640625" style="204" customWidth="1"/>
    <col min="3807" max="3852" width="0" style="204" hidden="1" customWidth="1"/>
    <col min="3853" max="3853" width="8.88671875" style="204"/>
    <col min="3854" max="3855" width="8.109375" style="204" bestFit="1" customWidth="1"/>
    <col min="3856" max="4049" width="8.88671875" style="204"/>
    <col min="4050" max="4050" width="27" style="204" customWidth="1"/>
    <col min="4051" max="4051" width="19.44140625" style="204" customWidth="1"/>
    <col min="4052" max="4052" width="5.33203125" style="204" customWidth="1"/>
    <col min="4053" max="4053" width="2.6640625" style="204" customWidth="1"/>
    <col min="4054" max="4054" width="8.6640625" style="204" customWidth="1"/>
    <col min="4055" max="4055" width="10.33203125" style="204" bestFit="1" customWidth="1"/>
    <col min="4056" max="4056" width="8.88671875" style="204" bestFit="1" customWidth="1"/>
    <col min="4057" max="4057" width="10.33203125" style="204" bestFit="1" customWidth="1"/>
    <col min="4058" max="4058" width="7.33203125" style="204" bestFit="1" customWidth="1"/>
    <col min="4059" max="4059" width="10.33203125" style="204" bestFit="1" customWidth="1"/>
    <col min="4060" max="4060" width="9.33203125" style="204" customWidth="1"/>
    <col min="4061" max="4061" width="12.109375" style="204" bestFit="1" customWidth="1"/>
    <col min="4062" max="4062" width="6.6640625" style="204" customWidth="1"/>
    <col min="4063" max="4108" width="0" style="204" hidden="1" customWidth="1"/>
    <col min="4109" max="4109" width="8.88671875" style="204"/>
    <col min="4110" max="4111" width="8.109375" style="204" bestFit="1" customWidth="1"/>
    <col min="4112" max="4305" width="8.88671875" style="204"/>
    <col min="4306" max="4306" width="27" style="204" customWidth="1"/>
    <col min="4307" max="4307" width="19.44140625" style="204" customWidth="1"/>
    <col min="4308" max="4308" width="5.33203125" style="204" customWidth="1"/>
    <col min="4309" max="4309" width="2.6640625" style="204" customWidth="1"/>
    <col min="4310" max="4310" width="8.6640625" style="204" customWidth="1"/>
    <col min="4311" max="4311" width="10.33203125" style="204" bestFit="1" customWidth="1"/>
    <col min="4312" max="4312" width="8.88671875" style="204" bestFit="1" customWidth="1"/>
    <col min="4313" max="4313" width="10.33203125" style="204" bestFit="1" customWidth="1"/>
    <col min="4314" max="4314" width="7.33203125" style="204" bestFit="1" customWidth="1"/>
    <col min="4315" max="4315" width="10.33203125" style="204" bestFit="1" customWidth="1"/>
    <col min="4316" max="4316" width="9.33203125" style="204" customWidth="1"/>
    <col min="4317" max="4317" width="12.109375" style="204" bestFit="1" customWidth="1"/>
    <col min="4318" max="4318" width="6.6640625" style="204" customWidth="1"/>
    <col min="4319" max="4364" width="0" style="204" hidden="1" customWidth="1"/>
    <col min="4365" max="4365" width="8.88671875" style="204"/>
    <col min="4366" max="4367" width="8.109375" style="204" bestFit="1" customWidth="1"/>
    <col min="4368" max="4561" width="8.88671875" style="204"/>
    <col min="4562" max="4562" width="27" style="204" customWidth="1"/>
    <col min="4563" max="4563" width="19.44140625" style="204" customWidth="1"/>
    <col min="4564" max="4564" width="5.33203125" style="204" customWidth="1"/>
    <col min="4565" max="4565" width="2.6640625" style="204" customWidth="1"/>
    <col min="4566" max="4566" width="8.6640625" style="204" customWidth="1"/>
    <col min="4567" max="4567" width="10.33203125" style="204" bestFit="1" customWidth="1"/>
    <col min="4568" max="4568" width="8.88671875" style="204" bestFit="1" customWidth="1"/>
    <col min="4569" max="4569" width="10.33203125" style="204" bestFit="1" customWidth="1"/>
    <col min="4570" max="4570" width="7.33203125" style="204" bestFit="1" customWidth="1"/>
    <col min="4571" max="4571" width="10.33203125" style="204" bestFit="1" customWidth="1"/>
    <col min="4572" max="4572" width="9.33203125" style="204" customWidth="1"/>
    <col min="4573" max="4573" width="12.109375" style="204" bestFit="1" customWidth="1"/>
    <col min="4574" max="4574" width="6.6640625" style="204" customWidth="1"/>
    <col min="4575" max="4620" width="0" style="204" hidden="1" customWidth="1"/>
    <col min="4621" max="4621" width="8.88671875" style="204"/>
    <col min="4622" max="4623" width="8.109375" style="204" bestFit="1" customWidth="1"/>
    <col min="4624" max="4817" width="8.88671875" style="204"/>
    <col min="4818" max="4818" width="27" style="204" customWidth="1"/>
    <col min="4819" max="4819" width="19.44140625" style="204" customWidth="1"/>
    <col min="4820" max="4820" width="5.33203125" style="204" customWidth="1"/>
    <col min="4821" max="4821" width="2.6640625" style="204" customWidth="1"/>
    <col min="4822" max="4822" width="8.6640625" style="204" customWidth="1"/>
    <col min="4823" max="4823" width="10.33203125" style="204" bestFit="1" customWidth="1"/>
    <col min="4824" max="4824" width="8.88671875" style="204" bestFit="1" customWidth="1"/>
    <col min="4825" max="4825" width="10.33203125" style="204" bestFit="1" customWidth="1"/>
    <col min="4826" max="4826" width="7.33203125" style="204" bestFit="1" customWidth="1"/>
    <col min="4827" max="4827" width="10.33203125" style="204" bestFit="1" customWidth="1"/>
    <col min="4828" max="4828" width="9.33203125" style="204" customWidth="1"/>
    <col min="4829" max="4829" width="12.109375" style="204" bestFit="1" customWidth="1"/>
    <col min="4830" max="4830" width="6.6640625" style="204" customWidth="1"/>
    <col min="4831" max="4876" width="0" style="204" hidden="1" customWidth="1"/>
    <col min="4877" max="4877" width="8.88671875" style="204"/>
    <col min="4878" max="4879" width="8.109375" style="204" bestFit="1" customWidth="1"/>
    <col min="4880" max="5073" width="8.88671875" style="204"/>
    <col min="5074" max="5074" width="27" style="204" customWidth="1"/>
    <col min="5075" max="5075" width="19.44140625" style="204" customWidth="1"/>
    <col min="5076" max="5076" width="5.33203125" style="204" customWidth="1"/>
    <col min="5077" max="5077" width="2.6640625" style="204" customWidth="1"/>
    <col min="5078" max="5078" width="8.6640625" style="204" customWidth="1"/>
    <col min="5079" max="5079" width="10.33203125" style="204" bestFit="1" customWidth="1"/>
    <col min="5080" max="5080" width="8.88671875" style="204" bestFit="1" customWidth="1"/>
    <col min="5081" max="5081" width="10.33203125" style="204" bestFit="1" customWidth="1"/>
    <col min="5082" max="5082" width="7.33203125" style="204" bestFit="1" customWidth="1"/>
    <col min="5083" max="5083" width="10.33203125" style="204" bestFit="1" customWidth="1"/>
    <col min="5084" max="5084" width="9.33203125" style="204" customWidth="1"/>
    <col min="5085" max="5085" width="12.109375" style="204" bestFit="1" customWidth="1"/>
    <col min="5086" max="5086" width="6.6640625" style="204" customWidth="1"/>
    <col min="5087" max="5132" width="0" style="204" hidden="1" customWidth="1"/>
    <col min="5133" max="5133" width="8.88671875" style="204"/>
    <col min="5134" max="5135" width="8.109375" style="204" bestFit="1" customWidth="1"/>
    <col min="5136" max="5329" width="8.88671875" style="204"/>
    <col min="5330" max="5330" width="27" style="204" customWidth="1"/>
    <col min="5331" max="5331" width="19.44140625" style="204" customWidth="1"/>
    <col min="5332" max="5332" width="5.33203125" style="204" customWidth="1"/>
    <col min="5333" max="5333" width="2.6640625" style="204" customWidth="1"/>
    <col min="5334" max="5334" width="8.6640625" style="204" customWidth="1"/>
    <col min="5335" max="5335" width="10.33203125" style="204" bestFit="1" customWidth="1"/>
    <col min="5336" max="5336" width="8.88671875" style="204" bestFit="1" customWidth="1"/>
    <col min="5337" max="5337" width="10.33203125" style="204" bestFit="1" customWidth="1"/>
    <col min="5338" max="5338" width="7.33203125" style="204" bestFit="1" customWidth="1"/>
    <col min="5339" max="5339" width="10.33203125" style="204" bestFit="1" customWidth="1"/>
    <col min="5340" max="5340" width="9.33203125" style="204" customWidth="1"/>
    <col min="5341" max="5341" width="12.109375" style="204" bestFit="1" customWidth="1"/>
    <col min="5342" max="5342" width="6.6640625" style="204" customWidth="1"/>
    <col min="5343" max="5388" width="0" style="204" hidden="1" customWidth="1"/>
    <col min="5389" max="5389" width="8.88671875" style="204"/>
    <col min="5390" max="5391" width="8.109375" style="204" bestFit="1" customWidth="1"/>
    <col min="5392" max="5585" width="8.88671875" style="204"/>
    <col min="5586" max="5586" width="27" style="204" customWidth="1"/>
    <col min="5587" max="5587" width="19.44140625" style="204" customWidth="1"/>
    <col min="5588" max="5588" width="5.33203125" style="204" customWidth="1"/>
    <col min="5589" max="5589" width="2.6640625" style="204" customWidth="1"/>
    <col min="5590" max="5590" width="8.6640625" style="204" customWidth="1"/>
    <col min="5591" max="5591" width="10.33203125" style="204" bestFit="1" customWidth="1"/>
    <col min="5592" max="5592" width="8.88671875" style="204" bestFit="1" customWidth="1"/>
    <col min="5593" max="5593" width="10.33203125" style="204" bestFit="1" customWidth="1"/>
    <col min="5594" max="5594" width="7.33203125" style="204" bestFit="1" customWidth="1"/>
    <col min="5595" max="5595" width="10.33203125" style="204" bestFit="1" customWidth="1"/>
    <col min="5596" max="5596" width="9.33203125" style="204" customWidth="1"/>
    <col min="5597" max="5597" width="12.109375" style="204" bestFit="1" customWidth="1"/>
    <col min="5598" max="5598" width="6.6640625" style="204" customWidth="1"/>
    <col min="5599" max="5644" width="0" style="204" hidden="1" customWidth="1"/>
    <col min="5645" max="5645" width="8.88671875" style="204"/>
    <col min="5646" max="5647" width="8.109375" style="204" bestFit="1" customWidth="1"/>
    <col min="5648" max="5841" width="8.88671875" style="204"/>
    <col min="5842" max="5842" width="27" style="204" customWidth="1"/>
    <col min="5843" max="5843" width="19.44140625" style="204" customWidth="1"/>
    <col min="5844" max="5844" width="5.33203125" style="204" customWidth="1"/>
    <col min="5845" max="5845" width="2.6640625" style="204" customWidth="1"/>
    <col min="5846" max="5846" width="8.6640625" style="204" customWidth="1"/>
    <col min="5847" max="5847" width="10.33203125" style="204" bestFit="1" customWidth="1"/>
    <col min="5848" max="5848" width="8.88671875" style="204" bestFit="1" customWidth="1"/>
    <col min="5849" max="5849" width="10.33203125" style="204" bestFit="1" customWidth="1"/>
    <col min="5850" max="5850" width="7.33203125" style="204" bestFit="1" customWidth="1"/>
    <col min="5851" max="5851" width="10.33203125" style="204" bestFit="1" customWidth="1"/>
    <col min="5852" max="5852" width="9.33203125" style="204" customWidth="1"/>
    <col min="5853" max="5853" width="12.109375" style="204" bestFit="1" customWidth="1"/>
    <col min="5854" max="5854" width="6.6640625" style="204" customWidth="1"/>
    <col min="5855" max="5900" width="0" style="204" hidden="1" customWidth="1"/>
    <col min="5901" max="5901" width="8.88671875" style="204"/>
    <col min="5902" max="5903" width="8.109375" style="204" bestFit="1" customWidth="1"/>
    <col min="5904" max="6097" width="8.88671875" style="204"/>
    <col min="6098" max="6098" width="27" style="204" customWidth="1"/>
    <col min="6099" max="6099" width="19.44140625" style="204" customWidth="1"/>
    <col min="6100" max="6100" width="5.33203125" style="204" customWidth="1"/>
    <col min="6101" max="6101" width="2.6640625" style="204" customWidth="1"/>
    <col min="6102" max="6102" width="8.6640625" style="204" customWidth="1"/>
    <col min="6103" max="6103" width="10.33203125" style="204" bestFit="1" customWidth="1"/>
    <col min="6104" max="6104" width="8.88671875" style="204" bestFit="1" customWidth="1"/>
    <col min="6105" max="6105" width="10.33203125" style="204" bestFit="1" customWidth="1"/>
    <col min="6106" max="6106" width="7.33203125" style="204" bestFit="1" customWidth="1"/>
    <col min="6107" max="6107" width="10.33203125" style="204" bestFit="1" customWidth="1"/>
    <col min="6108" max="6108" width="9.33203125" style="204" customWidth="1"/>
    <col min="6109" max="6109" width="12.109375" style="204" bestFit="1" customWidth="1"/>
    <col min="6110" max="6110" width="6.6640625" style="204" customWidth="1"/>
    <col min="6111" max="6156" width="0" style="204" hidden="1" customWidth="1"/>
    <col min="6157" max="6157" width="8.88671875" style="204"/>
    <col min="6158" max="6159" width="8.109375" style="204" bestFit="1" customWidth="1"/>
    <col min="6160" max="6353" width="8.88671875" style="204"/>
    <col min="6354" max="6354" width="27" style="204" customWidth="1"/>
    <col min="6355" max="6355" width="19.44140625" style="204" customWidth="1"/>
    <col min="6356" max="6356" width="5.33203125" style="204" customWidth="1"/>
    <col min="6357" max="6357" width="2.6640625" style="204" customWidth="1"/>
    <col min="6358" max="6358" width="8.6640625" style="204" customWidth="1"/>
    <col min="6359" max="6359" width="10.33203125" style="204" bestFit="1" customWidth="1"/>
    <col min="6360" max="6360" width="8.88671875" style="204" bestFit="1" customWidth="1"/>
    <col min="6361" max="6361" width="10.33203125" style="204" bestFit="1" customWidth="1"/>
    <col min="6362" max="6362" width="7.33203125" style="204" bestFit="1" customWidth="1"/>
    <col min="6363" max="6363" width="10.33203125" style="204" bestFit="1" customWidth="1"/>
    <col min="6364" max="6364" width="9.33203125" style="204" customWidth="1"/>
    <col min="6365" max="6365" width="12.109375" style="204" bestFit="1" customWidth="1"/>
    <col min="6366" max="6366" width="6.6640625" style="204" customWidth="1"/>
    <col min="6367" max="6412" width="0" style="204" hidden="1" customWidth="1"/>
    <col min="6413" max="6413" width="8.88671875" style="204"/>
    <col min="6414" max="6415" width="8.109375" style="204" bestFit="1" customWidth="1"/>
    <col min="6416" max="6609" width="8.88671875" style="204"/>
    <col min="6610" max="6610" width="27" style="204" customWidth="1"/>
    <col min="6611" max="6611" width="19.44140625" style="204" customWidth="1"/>
    <col min="6612" max="6612" width="5.33203125" style="204" customWidth="1"/>
    <col min="6613" max="6613" width="2.6640625" style="204" customWidth="1"/>
    <col min="6614" max="6614" width="8.6640625" style="204" customWidth="1"/>
    <col min="6615" max="6615" width="10.33203125" style="204" bestFit="1" customWidth="1"/>
    <col min="6616" max="6616" width="8.88671875" style="204" bestFit="1" customWidth="1"/>
    <col min="6617" max="6617" width="10.33203125" style="204" bestFit="1" customWidth="1"/>
    <col min="6618" max="6618" width="7.33203125" style="204" bestFit="1" customWidth="1"/>
    <col min="6619" max="6619" width="10.33203125" style="204" bestFit="1" customWidth="1"/>
    <col min="6620" max="6620" width="9.33203125" style="204" customWidth="1"/>
    <col min="6621" max="6621" width="12.109375" style="204" bestFit="1" customWidth="1"/>
    <col min="6622" max="6622" width="6.6640625" style="204" customWidth="1"/>
    <col min="6623" max="6668" width="0" style="204" hidden="1" customWidth="1"/>
    <col min="6669" max="6669" width="8.88671875" style="204"/>
    <col min="6670" max="6671" width="8.109375" style="204" bestFit="1" customWidth="1"/>
    <col min="6672" max="6865" width="8.88671875" style="204"/>
    <col min="6866" max="6866" width="27" style="204" customWidth="1"/>
    <col min="6867" max="6867" width="19.44140625" style="204" customWidth="1"/>
    <col min="6868" max="6868" width="5.33203125" style="204" customWidth="1"/>
    <col min="6869" max="6869" width="2.6640625" style="204" customWidth="1"/>
    <col min="6870" max="6870" width="8.6640625" style="204" customWidth="1"/>
    <col min="6871" max="6871" width="10.33203125" style="204" bestFit="1" customWidth="1"/>
    <col min="6872" max="6872" width="8.88671875" style="204" bestFit="1" customWidth="1"/>
    <col min="6873" max="6873" width="10.33203125" style="204" bestFit="1" customWidth="1"/>
    <col min="6874" max="6874" width="7.33203125" style="204" bestFit="1" customWidth="1"/>
    <col min="6875" max="6875" width="10.33203125" style="204" bestFit="1" customWidth="1"/>
    <col min="6876" max="6876" width="9.33203125" style="204" customWidth="1"/>
    <col min="6877" max="6877" width="12.109375" style="204" bestFit="1" customWidth="1"/>
    <col min="6878" max="6878" width="6.6640625" style="204" customWidth="1"/>
    <col min="6879" max="6924" width="0" style="204" hidden="1" customWidth="1"/>
    <col min="6925" max="6925" width="8.88671875" style="204"/>
    <col min="6926" max="6927" width="8.109375" style="204" bestFit="1" customWidth="1"/>
    <col min="6928" max="7121" width="8.88671875" style="204"/>
    <col min="7122" max="7122" width="27" style="204" customWidth="1"/>
    <col min="7123" max="7123" width="19.44140625" style="204" customWidth="1"/>
    <col min="7124" max="7124" width="5.33203125" style="204" customWidth="1"/>
    <col min="7125" max="7125" width="2.6640625" style="204" customWidth="1"/>
    <col min="7126" max="7126" width="8.6640625" style="204" customWidth="1"/>
    <col min="7127" max="7127" width="10.33203125" style="204" bestFit="1" customWidth="1"/>
    <col min="7128" max="7128" width="8.88671875" style="204" bestFit="1" customWidth="1"/>
    <col min="7129" max="7129" width="10.33203125" style="204" bestFit="1" customWidth="1"/>
    <col min="7130" max="7130" width="7.33203125" style="204" bestFit="1" customWidth="1"/>
    <col min="7131" max="7131" width="10.33203125" style="204" bestFit="1" customWidth="1"/>
    <col min="7132" max="7132" width="9.33203125" style="204" customWidth="1"/>
    <col min="7133" max="7133" width="12.109375" style="204" bestFit="1" customWidth="1"/>
    <col min="7134" max="7134" width="6.6640625" style="204" customWidth="1"/>
    <col min="7135" max="7180" width="0" style="204" hidden="1" customWidth="1"/>
    <col min="7181" max="7181" width="8.88671875" style="204"/>
    <col min="7182" max="7183" width="8.109375" style="204" bestFit="1" customWidth="1"/>
    <col min="7184" max="7377" width="8.88671875" style="204"/>
    <col min="7378" max="7378" width="27" style="204" customWidth="1"/>
    <col min="7379" max="7379" width="19.44140625" style="204" customWidth="1"/>
    <col min="7380" max="7380" width="5.33203125" style="204" customWidth="1"/>
    <col min="7381" max="7381" width="2.6640625" style="204" customWidth="1"/>
    <col min="7382" max="7382" width="8.6640625" style="204" customWidth="1"/>
    <col min="7383" max="7383" width="10.33203125" style="204" bestFit="1" customWidth="1"/>
    <col min="7384" max="7384" width="8.88671875" style="204" bestFit="1" customWidth="1"/>
    <col min="7385" max="7385" width="10.33203125" style="204" bestFit="1" customWidth="1"/>
    <col min="7386" max="7386" width="7.33203125" style="204" bestFit="1" customWidth="1"/>
    <col min="7387" max="7387" width="10.33203125" style="204" bestFit="1" customWidth="1"/>
    <col min="7388" max="7388" width="9.33203125" style="204" customWidth="1"/>
    <col min="7389" max="7389" width="12.109375" style="204" bestFit="1" customWidth="1"/>
    <col min="7390" max="7390" width="6.6640625" style="204" customWidth="1"/>
    <col min="7391" max="7436" width="0" style="204" hidden="1" customWidth="1"/>
    <col min="7437" max="7437" width="8.88671875" style="204"/>
    <col min="7438" max="7439" width="8.109375" style="204" bestFit="1" customWidth="1"/>
    <col min="7440" max="7633" width="8.88671875" style="204"/>
    <col min="7634" max="7634" width="27" style="204" customWidth="1"/>
    <col min="7635" max="7635" width="19.44140625" style="204" customWidth="1"/>
    <col min="7636" max="7636" width="5.33203125" style="204" customWidth="1"/>
    <col min="7637" max="7637" width="2.6640625" style="204" customWidth="1"/>
    <col min="7638" max="7638" width="8.6640625" style="204" customWidth="1"/>
    <col min="7639" max="7639" width="10.33203125" style="204" bestFit="1" customWidth="1"/>
    <col min="7640" max="7640" width="8.88671875" style="204" bestFit="1" customWidth="1"/>
    <col min="7641" max="7641" width="10.33203125" style="204" bestFit="1" customWidth="1"/>
    <col min="7642" max="7642" width="7.33203125" style="204" bestFit="1" customWidth="1"/>
    <col min="7643" max="7643" width="10.33203125" style="204" bestFit="1" customWidth="1"/>
    <col min="7644" max="7644" width="9.33203125" style="204" customWidth="1"/>
    <col min="7645" max="7645" width="12.109375" style="204" bestFit="1" customWidth="1"/>
    <col min="7646" max="7646" width="6.6640625" style="204" customWidth="1"/>
    <col min="7647" max="7692" width="0" style="204" hidden="1" customWidth="1"/>
    <col min="7693" max="7693" width="8.88671875" style="204"/>
    <col min="7694" max="7695" width="8.109375" style="204" bestFit="1" customWidth="1"/>
    <col min="7696" max="7889" width="8.88671875" style="204"/>
    <col min="7890" max="7890" width="27" style="204" customWidth="1"/>
    <col min="7891" max="7891" width="19.44140625" style="204" customWidth="1"/>
    <col min="7892" max="7892" width="5.33203125" style="204" customWidth="1"/>
    <col min="7893" max="7893" width="2.6640625" style="204" customWidth="1"/>
    <col min="7894" max="7894" width="8.6640625" style="204" customWidth="1"/>
    <col min="7895" max="7895" width="10.33203125" style="204" bestFit="1" customWidth="1"/>
    <col min="7896" max="7896" width="8.88671875" style="204" bestFit="1" customWidth="1"/>
    <col min="7897" max="7897" width="10.33203125" style="204" bestFit="1" customWidth="1"/>
    <col min="7898" max="7898" width="7.33203125" style="204" bestFit="1" customWidth="1"/>
    <col min="7899" max="7899" width="10.33203125" style="204" bestFit="1" customWidth="1"/>
    <col min="7900" max="7900" width="9.33203125" style="204" customWidth="1"/>
    <col min="7901" max="7901" width="12.109375" style="204" bestFit="1" customWidth="1"/>
    <col min="7902" max="7902" width="6.6640625" style="204" customWidth="1"/>
    <col min="7903" max="7948" width="0" style="204" hidden="1" customWidth="1"/>
    <col min="7949" max="7949" width="8.88671875" style="204"/>
    <col min="7950" max="7951" width="8.109375" style="204" bestFit="1" customWidth="1"/>
    <col min="7952" max="8145" width="8.88671875" style="204"/>
    <col min="8146" max="8146" width="27" style="204" customWidth="1"/>
    <col min="8147" max="8147" width="19.44140625" style="204" customWidth="1"/>
    <col min="8148" max="8148" width="5.33203125" style="204" customWidth="1"/>
    <col min="8149" max="8149" width="2.6640625" style="204" customWidth="1"/>
    <col min="8150" max="8150" width="8.6640625" style="204" customWidth="1"/>
    <col min="8151" max="8151" width="10.33203125" style="204" bestFit="1" customWidth="1"/>
    <col min="8152" max="8152" width="8.88671875" style="204" bestFit="1" customWidth="1"/>
    <col min="8153" max="8153" width="10.33203125" style="204" bestFit="1" customWidth="1"/>
    <col min="8154" max="8154" width="7.33203125" style="204" bestFit="1" customWidth="1"/>
    <col min="8155" max="8155" width="10.33203125" style="204" bestFit="1" customWidth="1"/>
    <col min="8156" max="8156" width="9.33203125" style="204" customWidth="1"/>
    <col min="8157" max="8157" width="12.109375" style="204" bestFit="1" customWidth="1"/>
    <col min="8158" max="8158" width="6.6640625" style="204" customWidth="1"/>
    <col min="8159" max="8204" width="0" style="204" hidden="1" customWidth="1"/>
    <col min="8205" max="8205" width="8.88671875" style="204"/>
    <col min="8206" max="8207" width="8.109375" style="204" bestFit="1" customWidth="1"/>
    <col min="8208" max="8401" width="8.88671875" style="204"/>
    <col min="8402" max="8402" width="27" style="204" customWidth="1"/>
    <col min="8403" max="8403" width="19.44140625" style="204" customWidth="1"/>
    <col min="8404" max="8404" width="5.33203125" style="204" customWidth="1"/>
    <col min="8405" max="8405" width="2.6640625" style="204" customWidth="1"/>
    <col min="8406" max="8406" width="8.6640625" style="204" customWidth="1"/>
    <col min="8407" max="8407" width="10.33203125" style="204" bestFit="1" customWidth="1"/>
    <col min="8408" max="8408" width="8.88671875" style="204" bestFit="1" customWidth="1"/>
    <col min="8409" max="8409" width="10.33203125" style="204" bestFit="1" customWidth="1"/>
    <col min="8410" max="8410" width="7.33203125" style="204" bestFit="1" customWidth="1"/>
    <col min="8411" max="8411" width="10.33203125" style="204" bestFit="1" customWidth="1"/>
    <col min="8412" max="8412" width="9.33203125" style="204" customWidth="1"/>
    <col min="8413" max="8413" width="12.109375" style="204" bestFit="1" customWidth="1"/>
    <col min="8414" max="8414" width="6.6640625" style="204" customWidth="1"/>
    <col min="8415" max="8460" width="0" style="204" hidden="1" customWidth="1"/>
    <col min="8461" max="8461" width="8.88671875" style="204"/>
    <col min="8462" max="8463" width="8.109375" style="204" bestFit="1" customWidth="1"/>
    <col min="8464" max="8657" width="8.88671875" style="204"/>
    <col min="8658" max="8658" width="27" style="204" customWidth="1"/>
    <col min="8659" max="8659" width="19.44140625" style="204" customWidth="1"/>
    <col min="8660" max="8660" width="5.33203125" style="204" customWidth="1"/>
    <col min="8661" max="8661" width="2.6640625" style="204" customWidth="1"/>
    <col min="8662" max="8662" width="8.6640625" style="204" customWidth="1"/>
    <col min="8663" max="8663" width="10.33203125" style="204" bestFit="1" customWidth="1"/>
    <col min="8664" max="8664" width="8.88671875" style="204" bestFit="1" customWidth="1"/>
    <col min="8665" max="8665" width="10.33203125" style="204" bestFit="1" customWidth="1"/>
    <col min="8666" max="8666" width="7.33203125" style="204" bestFit="1" customWidth="1"/>
    <col min="8667" max="8667" width="10.33203125" style="204" bestFit="1" customWidth="1"/>
    <col min="8668" max="8668" width="9.33203125" style="204" customWidth="1"/>
    <col min="8669" max="8669" width="12.109375" style="204" bestFit="1" customWidth="1"/>
    <col min="8670" max="8670" width="6.6640625" style="204" customWidth="1"/>
    <col min="8671" max="8716" width="0" style="204" hidden="1" customWidth="1"/>
    <col min="8717" max="8717" width="8.88671875" style="204"/>
    <col min="8718" max="8719" width="8.109375" style="204" bestFit="1" customWidth="1"/>
    <col min="8720" max="8913" width="8.88671875" style="204"/>
    <col min="8914" max="8914" width="27" style="204" customWidth="1"/>
    <col min="8915" max="8915" width="19.44140625" style="204" customWidth="1"/>
    <col min="8916" max="8916" width="5.33203125" style="204" customWidth="1"/>
    <col min="8917" max="8917" width="2.6640625" style="204" customWidth="1"/>
    <col min="8918" max="8918" width="8.6640625" style="204" customWidth="1"/>
    <col min="8919" max="8919" width="10.33203125" style="204" bestFit="1" customWidth="1"/>
    <col min="8920" max="8920" width="8.88671875" style="204" bestFit="1" customWidth="1"/>
    <col min="8921" max="8921" width="10.33203125" style="204" bestFit="1" customWidth="1"/>
    <col min="8922" max="8922" width="7.33203125" style="204" bestFit="1" customWidth="1"/>
    <col min="8923" max="8923" width="10.33203125" style="204" bestFit="1" customWidth="1"/>
    <col min="8924" max="8924" width="9.33203125" style="204" customWidth="1"/>
    <col min="8925" max="8925" width="12.109375" style="204" bestFit="1" customWidth="1"/>
    <col min="8926" max="8926" width="6.6640625" style="204" customWidth="1"/>
    <col min="8927" max="8972" width="0" style="204" hidden="1" customWidth="1"/>
    <col min="8973" max="8973" width="8.88671875" style="204"/>
    <col min="8974" max="8975" width="8.109375" style="204" bestFit="1" customWidth="1"/>
    <col min="8976" max="9169" width="8.88671875" style="204"/>
    <col min="9170" max="9170" width="27" style="204" customWidth="1"/>
    <col min="9171" max="9171" width="19.44140625" style="204" customWidth="1"/>
    <col min="9172" max="9172" width="5.33203125" style="204" customWidth="1"/>
    <col min="9173" max="9173" width="2.6640625" style="204" customWidth="1"/>
    <col min="9174" max="9174" width="8.6640625" style="204" customWidth="1"/>
    <col min="9175" max="9175" width="10.33203125" style="204" bestFit="1" customWidth="1"/>
    <col min="9176" max="9176" width="8.88671875" style="204" bestFit="1" customWidth="1"/>
    <col min="9177" max="9177" width="10.33203125" style="204" bestFit="1" customWidth="1"/>
    <col min="9178" max="9178" width="7.33203125" style="204" bestFit="1" customWidth="1"/>
    <col min="9179" max="9179" width="10.33203125" style="204" bestFit="1" customWidth="1"/>
    <col min="9180" max="9180" width="9.33203125" style="204" customWidth="1"/>
    <col min="9181" max="9181" width="12.109375" style="204" bestFit="1" customWidth="1"/>
    <col min="9182" max="9182" width="6.6640625" style="204" customWidth="1"/>
    <col min="9183" max="9228" width="0" style="204" hidden="1" customWidth="1"/>
    <col min="9229" max="9229" width="8.88671875" style="204"/>
    <col min="9230" max="9231" width="8.109375" style="204" bestFit="1" customWidth="1"/>
    <col min="9232" max="9425" width="8.88671875" style="204"/>
    <col min="9426" max="9426" width="27" style="204" customWidth="1"/>
    <col min="9427" max="9427" width="19.44140625" style="204" customWidth="1"/>
    <col min="9428" max="9428" width="5.33203125" style="204" customWidth="1"/>
    <col min="9429" max="9429" width="2.6640625" style="204" customWidth="1"/>
    <col min="9430" max="9430" width="8.6640625" style="204" customWidth="1"/>
    <col min="9431" max="9431" width="10.33203125" style="204" bestFit="1" customWidth="1"/>
    <col min="9432" max="9432" width="8.88671875" style="204" bestFit="1" customWidth="1"/>
    <col min="9433" max="9433" width="10.33203125" style="204" bestFit="1" customWidth="1"/>
    <col min="9434" max="9434" width="7.33203125" style="204" bestFit="1" customWidth="1"/>
    <col min="9435" max="9435" width="10.33203125" style="204" bestFit="1" customWidth="1"/>
    <col min="9436" max="9436" width="9.33203125" style="204" customWidth="1"/>
    <col min="9437" max="9437" width="12.109375" style="204" bestFit="1" customWidth="1"/>
    <col min="9438" max="9438" width="6.6640625" style="204" customWidth="1"/>
    <col min="9439" max="9484" width="0" style="204" hidden="1" customWidth="1"/>
    <col min="9485" max="9485" width="8.88671875" style="204"/>
    <col min="9486" max="9487" width="8.109375" style="204" bestFit="1" customWidth="1"/>
    <col min="9488" max="9681" width="8.88671875" style="204"/>
    <col min="9682" max="9682" width="27" style="204" customWidth="1"/>
    <col min="9683" max="9683" width="19.44140625" style="204" customWidth="1"/>
    <col min="9684" max="9684" width="5.33203125" style="204" customWidth="1"/>
    <col min="9685" max="9685" width="2.6640625" style="204" customWidth="1"/>
    <col min="9686" max="9686" width="8.6640625" style="204" customWidth="1"/>
    <col min="9687" max="9687" width="10.33203125" style="204" bestFit="1" customWidth="1"/>
    <col min="9688" max="9688" width="8.88671875" style="204" bestFit="1" customWidth="1"/>
    <col min="9689" max="9689" width="10.33203125" style="204" bestFit="1" customWidth="1"/>
    <col min="9690" max="9690" width="7.33203125" style="204" bestFit="1" customWidth="1"/>
    <col min="9691" max="9691" width="10.33203125" style="204" bestFit="1" customWidth="1"/>
    <col min="9692" max="9692" width="9.33203125" style="204" customWidth="1"/>
    <col min="9693" max="9693" width="12.109375" style="204" bestFit="1" customWidth="1"/>
    <col min="9694" max="9694" width="6.6640625" style="204" customWidth="1"/>
    <col min="9695" max="9740" width="0" style="204" hidden="1" customWidth="1"/>
    <col min="9741" max="9741" width="8.88671875" style="204"/>
    <col min="9742" max="9743" width="8.109375" style="204" bestFit="1" customWidth="1"/>
    <col min="9744" max="9937" width="8.88671875" style="204"/>
    <col min="9938" max="9938" width="27" style="204" customWidth="1"/>
    <col min="9939" max="9939" width="19.44140625" style="204" customWidth="1"/>
    <col min="9940" max="9940" width="5.33203125" style="204" customWidth="1"/>
    <col min="9941" max="9941" width="2.6640625" style="204" customWidth="1"/>
    <col min="9942" max="9942" width="8.6640625" style="204" customWidth="1"/>
    <col min="9943" max="9943" width="10.33203125" style="204" bestFit="1" customWidth="1"/>
    <col min="9944" max="9944" width="8.88671875" style="204" bestFit="1" customWidth="1"/>
    <col min="9945" max="9945" width="10.33203125" style="204" bestFit="1" customWidth="1"/>
    <col min="9946" max="9946" width="7.33203125" style="204" bestFit="1" customWidth="1"/>
    <col min="9947" max="9947" width="10.33203125" style="204" bestFit="1" customWidth="1"/>
    <col min="9948" max="9948" width="9.33203125" style="204" customWidth="1"/>
    <col min="9949" max="9949" width="12.109375" style="204" bestFit="1" customWidth="1"/>
    <col min="9950" max="9950" width="6.6640625" style="204" customWidth="1"/>
    <col min="9951" max="9996" width="0" style="204" hidden="1" customWidth="1"/>
    <col min="9997" max="9997" width="8.88671875" style="204"/>
    <col min="9998" max="9999" width="8.109375" style="204" bestFit="1" customWidth="1"/>
    <col min="10000" max="10193" width="8.88671875" style="204"/>
    <col min="10194" max="10194" width="27" style="204" customWidth="1"/>
    <col min="10195" max="10195" width="19.44140625" style="204" customWidth="1"/>
    <col min="10196" max="10196" width="5.33203125" style="204" customWidth="1"/>
    <col min="10197" max="10197" width="2.6640625" style="204" customWidth="1"/>
    <col min="10198" max="10198" width="8.6640625" style="204" customWidth="1"/>
    <col min="10199" max="10199" width="10.33203125" style="204" bestFit="1" customWidth="1"/>
    <col min="10200" max="10200" width="8.88671875" style="204" bestFit="1" customWidth="1"/>
    <col min="10201" max="10201" width="10.33203125" style="204" bestFit="1" customWidth="1"/>
    <col min="10202" max="10202" width="7.33203125" style="204" bestFit="1" customWidth="1"/>
    <col min="10203" max="10203" width="10.33203125" style="204" bestFit="1" customWidth="1"/>
    <col min="10204" max="10204" width="9.33203125" style="204" customWidth="1"/>
    <col min="10205" max="10205" width="12.109375" style="204" bestFit="1" customWidth="1"/>
    <col min="10206" max="10206" width="6.6640625" style="204" customWidth="1"/>
    <col min="10207" max="10252" width="0" style="204" hidden="1" customWidth="1"/>
    <col min="10253" max="10253" width="8.88671875" style="204"/>
    <col min="10254" max="10255" width="8.109375" style="204" bestFit="1" customWidth="1"/>
    <col min="10256" max="10449" width="8.88671875" style="204"/>
    <col min="10450" max="10450" width="27" style="204" customWidth="1"/>
    <col min="10451" max="10451" width="19.44140625" style="204" customWidth="1"/>
    <col min="10452" max="10452" width="5.33203125" style="204" customWidth="1"/>
    <col min="10453" max="10453" width="2.6640625" style="204" customWidth="1"/>
    <col min="10454" max="10454" width="8.6640625" style="204" customWidth="1"/>
    <col min="10455" max="10455" width="10.33203125" style="204" bestFit="1" customWidth="1"/>
    <col min="10456" max="10456" width="8.88671875" style="204" bestFit="1" customWidth="1"/>
    <col min="10457" max="10457" width="10.33203125" style="204" bestFit="1" customWidth="1"/>
    <col min="10458" max="10458" width="7.33203125" style="204" bestFit="1" customWidth="1"/>
    <col min="10459" max="10459" width="10.33203125" style="204" bestFit="1" customWidth="1"/>
    <col min="10460" max="10460" width="9.33203125" style="204" customWidth="1"/>
    <col min="10461" max="10461" width="12.109375" style="204" bestFit="1" customWidth="1"/>
    <col min="10462" max="10462" width="6.6640625" style="204" customWidth="1"/>
    <col min="10463" max="10508" width="0" style="204" hidden="1" customWidth="1"/>
    <col min="10509" max="10509" width="8.88671875" style="204"/>
    <col min="10510" max="10511" width="8.109375" style="204" bestFit="1" customWidth="1"/>
    <col min="10512" max="10705" width="8.88671875" style="204"/>
    <col min="10706" max="10706" width="27" style="204" customWidth="1"/>
    <col min="10707" max="10707" width="19.44140625" style="204" customWidth="1"/>
    <col min="10708" max="10708" width="5.33203125" style="204" customWidth="1"/>
    <col min="10709" max="10709" width="2.6640625" style="204" customWidth="1"/>
    <col min="10710" max="10710" width="8.6640625" style="204" customWidth="1"/>
    <col min="10711" max="10711" width="10.33203125" style="204" bestFit="1" customWidth="1"/>
    <col min="10712" max="10712" width="8.88671875" style="204" bestFit="1" customWidth="1"/>
    <col min="10713" max="10713" width="10.33203125" style="204" bestFit="1" customWidth="1"/>
    <col min="10714" max="10714" width="7.33203125" style="204" bestFit="1" customWidth="1"/>
    <col min="10715" max="10715" width="10.33203125" style="204" bestFit="1" customWidth="1"/>
    <col min="10716" max="10716" width="9.33203125" style="204" customWidth="1"/>
    <col min="10717" max="10717" width="12.109375" style="204" bestFit="1" customWidth="1"/>
    <col min="10718" max="10718" width="6.6640625" style="204" customWidth="1"/>
    <col min="10719" max="10764" width="0" style="204" hidden="1" customWidth="1"/>
    <col min="10765" max="10765" width="8.88671875" style="204"/>
    <col min="10766" max="10767" width="8.109375" style="204" bestFit="1" customWidth="1"/>
    <col min="10768" max="10961" width="8.88671875" style="204"/>
    <col min="10962" max="10962" width="27" style="204" customWidth="1"/>
    <col min="10963" max="10963" width="19.44140625" style="204" customWidth="1"/>
    <col min="10964" max="10964" width="5.33203125" style="204" customWidth="1"/>
    <col min="10965" max="10965" width="2.6640625" style="204" customWidth="1"/>
    <col min="10966" max="10966" width="8.6640625" style="204" customWidth="1"/>
    <col min="10967" max="10967" width="10.33203125" style="204" bestFit="1" customWidth="1"/>
    <col min="10968" max="10968" width="8.88671875" style="204" bestFit="1" customWidth="1"/>
    <col min="10969" max="10969" width="10.33203125" style="204" bestFit="1" customWidth="1"/>
    <col min="10970" max="10970" width="7.33203125" style="204" bestFit="1" customWidth="1"/>
    <col min="10971" max="10971" width="10.33203125" style="204" bestFit="1" customWidth="1"/>
    <col min="10972" max="10972" width="9.33203125" style="204" customWidth="1"/>
    <col min="10973" max="10973" width="12.109375" style="204" bestFit="1" customWidth="1"/>
    <col min="10974" max="10974" width="6.6640625" style="204" customWidth="1"/>
    <col min="10975" max="11020" width="0" style="204" hidden="1" customWidth="1"/>
    <col min="11021" max="11021" width="8.88671875" style="204"/>
    <col min="11022" max="11023" width="8.109375" style="204" bestFit="1" customWidth="1"/>
    <col min="11024" max="11217" width="8.88671875" style="204"/>
    <col min="11218" max="11218" width="27" style="204" customWidth="1"/>
    <col min="11219" max="11219" width="19.44140625" style="204" customWidth="1"/>
    <col min="11220" max="11220" width="5.33203125" style="204" customWidth="1"/>
    <col min="11221" max="11221" width="2.6640625" style="204" customWidth="1"/>
    <col min="11222" max="11222" width="8.6640625" style="204" customWidth="1"/>
    <col min="11223" max="11223" width="10.33203125" style="204" bestFit="1" customWidth="1"/>
    <col min="11224" max="11224" width="8.88671875" style="204" bestFit="1" customWidth="1"/>
    <col min="11225" max="11225" width="10.33203125" style="204" bestFit="1" customWidth="1"/>
    <col min="11226" max="11226" width="7.33203125" style="204" bestFit="1" customWidth="1"/>
    <col min="11227" max="11227" width="10.33203125" style="204" bestFit="1" customWidth="1"/>
    <col min="11228" max="11228" width="9.33203125" style="204" customWidth="1"/>
    <col min="11229" max="11229" width="12.109375" style="204" bestFit="1" customWidth="1"/>
    <col min="11230" max="11230" width="6.6640625" style="204" customWidth="1"/>
    <col min="11231" max="11276" width="0" style="204" hidden="1" customWidth="1"/>
    <col min="11277" max="11277" width="8.88671875" style="204"/>
    <col min="11278" max="11279" width="8.109375" style="204" bestFit="1" customWidth="1"/>
    <col min="11280" max="11473" width="8.88671875" style="204"/>
    <col min="11474" max="11474" width="27" style="204" customWidth="1"/>
    <col min="11475" max="11475" width="19.44140625" style="204" customWidth="1"/>
    <col min="11476" max="11476" width="5.33203125" style="204" customWidth="1"/>
    <col min="11477" max="11477" width="2.6640625" style="204" customWidth="1"/>
    <col min="11478" max="11478" width="8.6640625" style="204" customWidth="1"/>
    <col min="11479" max="11479" width="10.33203125" style="204" bestFit="1" customWidth="1"/>
    <col min="11480" max="11480" width="8.88671875" style="204" bestFit="1" customWidth="1"/>
    <col min="11481" max="11481" width="10.33203125" style="204" bestFit="1" customWidth="1"/>
    <col min="11482" max="11482" width="7.33203125" style="204" bestFit="1" customWidth="1"/>
    <col min="11483" max="11483" width="10.33203125" style="204" bestFit="1" customWidth="1"/>
    <col min="11484" max="11484" width="9.33203125" style="204" customWidth="1"/>
    <col min="11485" max="11485" width="12.109375" style="204" bestFit="1" customWidth="1"/>
    <col min="11486" max="11486" width="6.6640625" style="204" customWidth="1"/>
    <col min="11487" max="11532" width="0" style="204" hidden="1" customWidth="1"/>
    <col min="11533" max="11533" width="8.88671875" style="204"/>
    <col min="11534" max="11535" width="8.109375" style="204" bestFit="1" customWidth="1"/>
    <col min="11536" max="11729" width="8.88671875" style="204"/>
    <col min="11730" max="11730" width="27" style="204" customWidth="1"/>
    <col min="11731" max="11731" width="19.44140625" style="204" customWidth="1"/>
    <col min="11732" max="11732" width="5.33203125" style="204" customWidth="1"/>
    <col min="11733" max="11733" width="2.6640625" style="204" customWidth="1"/>
    <col min="11734" max="11734" width="8.6640625" style="204" customWidth="1"/>
    <col min="11735" max="11735" width="10.33203125" style="204" bestFit="1" customWidth="1"/>
    <col min="11736" max="11736" width="8.88671875" style="204" bestFit="1" customWidth="1"/>
    <col min="11737" max="11737" width="10.33203125" style="204" bestFit="1" customWidth="1"/>
    <col min="11738" max="11738" width="7.33203125" style="204" bestFit="1" customWidth="1"/>
    <col min="11739" max="11739" width="10.33203125" style="204" bestFit="1" customWidth="1"/>
    <col min="11740" max="11740" width="9.33203125" style="204" customWidth="1"/>
    <col min="11741" max="11741" width="12.109375" style="204" bestFit="1" customWidth="1"/>
    <col min="11742" max="11742" width="6.6640625" style="204" customWidth="1"/>
    <col min="11743" max="11788" width="0" style="204" hidden="1" customWidth="1"/>
    <col min="11789" max="11789" width="8.88671875" style="204"/>
    <col min="11790" max="11791" width="8.109375" style="204" bestFit="1" customWidth="1"/>
    <col min="11792" max="11985" width="8.88671875" style="204"/>
    <col min="11986" max="11986" width="27" style="204" customWidth="1"/>
    <col min="11987" max="11987" width="19.44140625" style="204" customWidth="1"/>
    <col min="11988" max="11988" width="5.33203125" style="204" customWidth="1"/>
    <col min="11989" max="11989" width="2.6640625" style="204" customWidth="1"/>
    <col min="11990" max="11990" width="8.6640625" style="204" customWidth="1"/>
    <col min="11991" max="11991" width="10.33203125" style="204" bestFit="1" customWidth="1"/>
    <col min="11992" max="11992" width="8.88671875" style="204" bestFit="1" customWidth="1"/>
    <col min="11993" max="11993" width="10.33203125" style="204" bestFit="1" customWidth="1"/>
    <col min="11994" max="11994" width="7.33203125" style="204" bestFit="1" customWidth="1"/>
    <col min="11995" max="11995" width="10.33203125" style="204" bestFit="1" customWidth="1"/>
    <col min="11996" max="11996" width="9.33203125" style="204" customWidth="1"/>
    <col min="11997" max="11997" width="12.109375" style="204" bestFit="1" customWidth="1"/>
    <col min="11998" max="11998" width="6.6640625" style="204" customWidth="1"/>
    <col min="11999" max="12044" width="0" style="204" hidden="1" customWidth="1"/>
    <col min="12045" max="12045" width="8.88671875" style="204"/>
    <col min="12046" max="12047" width="8.109375" style="204" bestFit="1" customWidth="1"/>
    <col min="12048" max="12241" width="8.88671875" style="204"/>
    <col min="12242" max="12242" width="27" style="204" customWidth="1"/>
    <col min="12243" max="12243" width="19.44140625" style="204" customWidth="1"/>
    <col min="12244" max="12244" width="5.33203125" style="204" customWidth="1"/>
    <col min="12245" max="12245" width="2.6640625" style="204" customWidth="1"/>
    <col min="12246" max="12246" width="8.6640625" style="204" customWidth="1"/>
    <col min="12247" max="12247" width="10.33203125" style="204" bestFit="1" customWidth="1"/>
    <col min="12248" max="12248" width="8.88671875" style="204" bestFit="1" customWidth="1"/>
    <col min="12249" max="12249" width="10.33203125" style="204" bestFit="1" customWidth="1"/>
    <col min="12250" max="12250" width="7.33203125" style="204" bestFit="1" customWidth="1"/>
    <col min="12251" max="12251" width="10.33203125" style="204" bestFit="1" customWidth="1"/>
    <col min="12252" max="12252" width="9.33203125" style="204" customWidth="1"/>
    <col min="12253" max="12253" width="12.109375" style="204" bestFit="1" customWidth="1"/>
    <col min="12254" max="12254" width="6.6640625" style="204" customWidth="1"/>
    <col min="12255" max="12300" width="0" style="204" hidden="1" customWidth="1"/>
    <col min="12301" max="12301" width="8.88671875" style="204"/>
    <col min="12302" max="12303" width="8.109375" style="204" bestFit="1" customWidth="1"/>
    <col min="12304" max="12497" width="8.88671875" style="204"/>
    <col min="12498" max="12498" width="27" style="204" customWidth="1"/>
    <col min="12499" max="12499" width="19.44140625" style="204" customWidth="1"/>
    <col min="12500" max="12500" width="5.33203125" style="204" customWidth="1"/>
    <col min="12501" max="12501" width="2.6640625" style="204" customWidth="1"/>
    <col min="12502" max="12502" width="8.6640625" style="204" customWidth="1"/>
    <col min="12503" max="12503" width="10.33203125" style="204" bestFit="1" customWidth="1"/>
    <col min="12504" max="12504" width="8.88671875" style="204" bestFit="1" customWidth="1"/>
    <col min="12505" max="12505" width="10.33203125" style="204" bestFit="1" customWidth="1"/>
    <col min="12506" max="12506" width="7.33203125" style="204" bestFit="1" customWidth="1"/>
    <col min="12507" max="12507" width="10.33203125" style="204" bestFit="1" customWidth="1"/>
    <col min="12508" max="12508" width="9.33203125" style="204" customWidth="1"/>
    <col min="12509" max="12509" width="12.109375" style="204" bestFit="1" customWidth="1"/>
    <col min="12510" max="12510" width="6.6640625" style="204" customWidth="1"/>
    <col min="12511" max="12556" width="0" style="204" hidden="1" customWidth="1"/>
    <col min="12557" max="12557" width="8.88671875" style="204"/>
    <col min="12558" max="12559" width="8.109375" style="204" bestFit="1" customWidth="1"/>
    <col min="12560" max="12753" width="8.88671875" style="204"/>
    <col min="12754" max="12754" width="27" style="204" customWidth="1"/>
    <col min="12755" max="12755" width="19.44140625" style="204" customWidth="1"/>
    <col min="12756" max="12756" width="5.33203125" style="204" customWidth="1"/>
    <col min="12757" max="12757" width="2.6640625" style="204" customWidth="1"/>
    <col min="12758" max="12758" width="8.6640625" style="204" customWidth="1"/>
    <col min="12759" max="12759" width="10.33203125" style="204" bestFit="1" customWidth="1"/>
    <col min="12760" max="12760" width="8.88671875" style="204" bestFit="1" customWidth="1"/>
    <col min="12761" max="12761" width="10.33203125" style="204" bestFit="1" customWidth="1"/>
    <col min="12762" max="12762" width="7.33203125" style="204" bestFit="1" customWidth="1"/>
    <col min="12763" max="12763" width="10.33203125" style="204" bestFit="1" customWidth="1"/>
    <col min="12764" max="12764" width="9.33203125" style="204" customWidth="1"/>
    <col min="12765" max="12765" width="12.109375" style="204" bestFit="1" customWidth="1"/>
    <col min="12766" max="12766" width="6.6640625" style="204" customWidth="1"/>
    <col min="12767" max="12812" width="0" style="204" hidden="1" customWidth="1"/>
    <col min="12813" max="12813" width="8.88671875" style="204"/>
    <col min="12814" max="12815" width="8.109375" style="204" bestFit="1" customWidth="1"/>
    <col min="12816" max="13009" width="8.88671875" style="204"/>
    <col min="13010" max="13010" width="27" style="204" customWidth="1"/>
    <col min="13011" max="13011" width="19.44140625" style="204" customWidth="1"/>
    <col min="13012" max="13012" width="5.33203125" style="204" customWidth="1"/>
    <col min="13013" max="13013" width="2.6640625" style="204" customWidth="1"/>
    <col min="13014" max="13014" width="8.6640625" style="204" customWidth="1"/>
    <col min="13015" max="13015" width="10.33203125" style="204" bestFit="1" customWidth="1"/>
    <col min="13016" max="13016" width="8.88671875" style="204" bestFit="1" customWidth="1"/>
    <col min="13017" max="13017" width="10.33203125" style="204" bestFit="1" customWidth="1"/>
    <col min="13018" max="13018" width="7.33203125" style="204" bestFit="1" customWidth="1"/>
    <col min="13019" max="13019" width="10.33203125" style="204" bestFit="1" customWidth="1"/>
    <col min="13020" max="13020" width="9.33203125" style="204" customWidth="1"/>
    <col min="13021" max="13021" width="12.109375" style="204" bestFit="1" customWidth="1"/>
    <col min="13022" max="13022" width="6.6640625" style="204" customWidth="1"/>
    <col min="13023" max="13068" width="0" style="204" hidden="1" customWidth="1"/>
    <col min="13069" max="13069" width="8.88671875" style="204"/>
    <col min="13070" max="13071" width="8.109375" style="204" bestFit="1" customWidth="1"/>
    <col min="13072" max="13265" width="8.88671875" style="204"/>
    <col min="13266" max="13266" width="27" style="204" customWidth="1"/>
    <col min="13267" max="13267" width="19.44140625" style="204" customWidth="1"/>
    <col min="13268" max="13268" width="5.33203125" style="204" customWidth="1"/>
    <col min="13269" max="13269" width="2.6640625" style="204" customWidth="1"/>
    <col min="13270" max="13270" width="8.6640625" style="204" customWidth="1"/>
    <col min="13271" max="13271" width="10.33203125" style="204" bestFit="1" customWidth="1"/>
    <col min="13272" max="13272" width="8.88671875" style="204" bestFit="1" customWidth="1"/>
    <col min="13273" max="13273" width="10.33203125" style="204" bestFit="1" customWidth="1"/>
    <col min="13274" max="13274" width="7.33203125" style="204" bestFit="1" customWidth="1"/>
    <col min="13275" max="13275" width="10.33203125" style="204" bestFit="1" customWidth="1"/>
    <col min="13276" max="13276" width="9.33203125" style="204" customWidth="1"/>
    <col min="13277" max="13277" width="12.109375" style="204" bestFit="1" customWidth="1"/>
    <col min="13278" max="13278" width="6.6640625" style="204" customWidth="1"/>
    <col min="13279" max="13324" width="0" style="204" hidden="1" customWidth="1"/>
    <col min="13325" max="13325" width="8.88671875" style="204"/>
    <col min="13326" max="13327" width="8.109375" style="204" bestFit="1" customWidth="1"/>
    <col min="13328" max="13521" width="8.88671875" style="204"/>
    <col min="13522" max="13522" width="27" style="204" customWidth="1"/>
    <col min="13523" max="13523" width="19.44140625" style="204" customWidth="1"/>
    <col min="13524" max="13524" width="5.33203125" style="204" customWidth="1"/>
    <col min="13525" max="13525" width="2.6640625" style="204" customWidth="1"/>
    <col min="13526" max="13526" width="8.6640625" style="204" customWidth="1"/>
    <col min="13527" max="13527" width="10.33203125" style="204" bestFit="1" customWidth="1"/>
    <col min="13528" max="13528" width="8.88671875" style="204" bestFit="1" customWidth="1"/>
    <col min="13529" max="13529" width="10.33203125" style="204" bestFit="1" customWidth="1"/>
    <col min="13530" max="13530" width="7.33203125" style="204" bestFit="1" customWidth="1"/>
    <col min="13531" max="13531" width="10.33203125" style="204" bestFit="1" customWidth="1"/>
    <col min="13532" max="13532" width="9.33203125" style="204" customWidth="1"/>
    <col min="13533" max="13533" width="12.109375" style="204" bestFit="1" customWidth="1"/>
    <col min="13534" max="13534" width="6.6640625" style="204" customWidth="1"/>
    <col min="13535" max="13580" width="0" style="204" hidden="1" customWidth="1"/>
    <col min="13581" max="13581" width="8.88671875" style="204"/>
    <col min="13582" max="13583" width="8.109375" style="204" bestFit="1" customWidth="1"/>
    <col min="13584" max="13777" width="8.88671875" style="204"/>
    <col min="13778" max="13778" width="27" style="204" customWidth="1"/>
    <col min="13779" max="13779" width="19.44140625" style="204" customWidth="1"/>
    <col min="13780" max="13780" width="5.33203125" style="204" customWidth="1"/>
    <col min="13781" max="13781" width="2.6640625" style="204" customWidth="1"/>
    <col min="13782" max="13782" width="8.6640625" style="204" customWidth="1"/>
    <col min="13783" max="13783" width="10.33203125" style="204" bestFit="1" customWidth="1"/>
    <col min="13784" max="13784" width="8.88671875" style="204" bestFit="1" customWidth="1"/>
    <col min="13785" max="13785" width="10.33203125" style="204" bestFit="1" customWidth="1"/>
    <col min="13786" max="13786" width="7.33203125" style="204" bestFit="1" customWidth="1"/>
    <col min="13787" max="13787" width="10.33203125" style="204" bestFit="1" customWidth="1"/>
    <col min="13788" max="13788" width="9.33203125" style="204" customWidth="1"/>
    <col min="13789" max="13789" width="12.109375" style="204" bestFit="1" customWidth="1"/>
    <col min="13790" max="13790" width="6.6640625" style="204" customWidth="1"/>
    <col min="13791" max="13836" width="0" style="204" hidden="1" customWidth="1"/>
    <col min="13837" max="13837" width="8.88671875" style="204"/>
    <col min="13838" max="13839" width="8.109375" style="204" bestFit="1" customWidth="1"/>
    <col min="13840" max="14033" width="8.88671875" style="204"/>
    <col min="14034" max="14034" width="27" style="204" customWidth="1"/>
    <col min="14035" max="14035" width="19.44140625" style="204" customWidth="1"/>
    <col min="14036" max="14036" width="5.33203125" style="204" customWidth="1"/>
    <col min="14037" max="14037" width="2.6640625" style="204" customWidth="1"/>
    <col min="14038" max="14038" width="8.6640625" style="204" customWidth="1"/>
    <col min="14039" max="14039" width="10.33203125" style="204" bestFit="1" customWidth="1"/>
    <col min="14040" max="14040" width="8.88671875" style="204" bestFit="1" customWidth="1"/>
    <col min="14041" max="14041" width="10.33203125" style="204" bestFit="1" customWidth="1"/>
    <col min="14042" max="14042" width="7.33203125" style="204" bestFit="1" customWidth="1"/>
    <col min="14043" max="14043" width="10.33203125" style="204" bestFit="1" customWidth="1"/>
    <col min="14044" max="14044" width="9.33203125" style="204" customWidth="1"/>
    <col min="14045" max="14045" width="12.109375" style="204" bestFit="1" customWidth="1"/>
    <col min="14046" max="14046" width="6.6640625" style="204" customWidth="1"/>
    <col min="14047" max="14092" width="0" style="204" hidden="1" customWidth="1"/>
    <col min="14093" max="14093" width="8.88671875" style="204"/>
    <col min="14094" max="14095" width="8.109375" style="204" bestFit="1" customWidth="1"/>
    <col min="14096" max="14289" width="8.88671875" style="204"/>
    <col min="14290" max="14290" width="27" style="204" customWidth="1"/>
    <col min="14291" max="14291" width="19.44140625" style="204" customWidth="1"/>
    <col min="14292" max="14292" width="5.33203125" style="204" customWidth="1"/>
    <col min="14293" max="14293" width="2.6640625" style="204" customWidth="1"/>
    <col min="14294" max="14294" width="8.6640625" style="204" customWidth="1"/>
    <col min="14295" max="14295" width="10.33203125" style="204" bestFit="1" customWidth="1"/>
    <col min="14296" max="14296" width="8.88671875" style="204" bestFit="1" customWidth="1"/>
    <col min="14297" max="14297" width="10.33203125" style="204" bestFit="1" customWidth="1"/>
    <col min="14298" max="14298" width="7.33203125" style="204" bestFit="1" customWidth="1"/>
    <col min="14299" max="14299" width="10.33203125" style="204" bestFit="1" customWidth="1"/>
    <col min="14300" max="14300" width="9.33203125" style="204" customWidth="1"/>
    <col min="14301" max="14301" width="12.109375" style="204" bestFit="1" customWidth="1"/>
    <col min="14302" max="14302" width="6.6640625" style="204" customWidth="1"/>
    <col min="14303" max="14348" width="0" style="204" hidden="1" customWidth="1"/>
    <col min="14349" max="14349" width="8.88671875" style="204"/>
    <col min="14350" max="14351" width="8.109375" style="204" bestFit="1" customWidth="1"/>
    <col min="14352" max="14545" width="8.88671875" style="204"/>
    <col min="14546" max="14546" width="27" style="204" customWidth="1"/>
    <col min="14547" max="14547" width="19.44140625" style="204" customWidth="1"/>
    <col min="14548" max="14548" width="5.33203125" style="204" customWidth="1"/>
    <col min="14549" max="14549" width="2.6640625" style="204" customWidth="1"/>
    <col min="14550" max="14550" width="8.6640625" style="204" customWidth="1"/>
    <col min="14551" max="14551" width="10.33203125" style="204" bestFit="1" customWidth="1"/>
    <col min="14552" max="14552" width="8.88671875" style="204" bestFit="1" customWidth="1"/>
    <col min="14553" max="14553" width="10.33203125" style="204" bestFit="1" customWidth="1"/>
    <col min="14554" max="14554" width="7.33203125" style="204" bestFit="1" customWidth="1"/>
    <col min="14555" max="14555" width="10.33203125" style="204" bestFit="1" customWidth="1"/>
    <col min="14556" max="14556" width="9.33203125" style="204" customWidth="1"/>
    <col min="14557" max="14557" width="12.109375" style="204" bestFit="1" customWidth="1"/>
    <col min="14558" max="14558" width="6.6640625" style="204" customWidth="1"/>
    <col min="14559" max="14604" width="0" style="204" hidden="1" customWidth="1"/>
    <col min="14605" max="14605" width="8.88671875" style="204"/>
    <col min="14606" max="14607" width="8.109375" style="204" bestFit="1" customWidth="1"/>
    <col min="14608" max="14801" width="8.88671875" style="204"/>
    <col min="14802" max="14802" width="27" style="204" customWidth="1"/>
    <col min="14803" max="14803" width="19.44140625" style="204" customWidth="1"/>
    <col min="14804" max="14804" width="5.33203125" style="204" customWidth="1"/>
    <col min="14805" max="14805" width="2.6640625" style="204" customWidth="1"/>
    <col min="14806" max="14806" width="8.6640625" style="204" customWidth="1"/>
    <col min="14807" max="14807" width="10.33203125" style="204" bestFit="1" customWidth="1"/>
    <col min="14808" max="14808" width="8.88671875" style="204" bestFit="1" customWidth="1"/>
    <col min="14809" max="14809" width="10.33203125" style="204" bestFit="1" customWidth="1"/>
    <col min="14810" max="14810" width="7.33203125" style="204" bestFit="1" customWidth="1"/>
    <col min="14811" max="14811" width="10.33203125" style="204" bestFit="1" customWidth="1"/>
    <col min="14812" max="14812" width="9.33203125" style="204" customWidth="1"/>
    <col min="14813" max="14813" width="12.109375" style="204" bestFit="1" customWidth="1"/>
    <col min="14814" max="14814" width="6.6640625" style="204" customWidth="1"/>
    <col min="14815" max="14860" width="0" style="204" hidden="1" customWidth="1"/>
    <col min="14861" max="14861" width="8.88671875" style="204"/>
    <col min="14862" max="14863" width="8.109375" style="204" bestFit="1" customWidth="1"/>
    <col min="14864" max="15057" width="8.88671875" style="204"/>
    <col min="15058" max="15058" width="27" style="204" customWidth="1"/>
    <col min="15059" max="15059" width="19.44140625" style="204" customWidth="1"/>
    <col min="15060" max="15060" width="5.33203125" style="204" customWidth="1"/>
    <col min="15061" max="15061" width="2.6640625" style="204" customWidth="1"/>
    <col min="15062" max="15062" width="8.6640625" style="204" customWidth="1"/>
    <col min="15063" max="15063" width="10.33203125" style="204" bestFit="1" customWidth="1"/>
    <col min="15064" max="15064" width="8.88671875" style="204" bestFit="1" customWidth="1"/>
    <col min="15065" max="15065" width="10.33203125" style="204" bestFit="1" customWidth="1"/>
    <col min="15066" max="15066" width="7.33203125" style="204" bestFit="1" customWidth="1"/>
    <col min="15067" max="15067" width="10.33203125" style="204" bestFit="1" customWidth="1"/>
    <col min="15068" max="15068" width="9.33203125" style="204" customWidth="1"/>
    <col min="15069" max="15069" width="12.109375" style="204" bestFit="1" customWidth="1"/>
    <col min="15070" max="15070" width="6.6640625" style="204" customWidth="1"/>
    <col min="15071" max="15116" width="0" style="204" hidden="1" customWidth="1"/>
    <col min="15117" max="15117" width="8.88671875" style="204"/>
    <col min="15118" max="15119" width="8.109375" style="204" bestFit="1" customWidth="1"/>
    <col min="15120" max="15313" width="8.88671875" style="204"/>
    <col min="15314" max="15314" width="27" style="204" customWidth="1"/>
    <col min="15315" max="15315" width="19.44140625" style="204" customWidth="1"/>
    <col min="15316" max="15316" width="5.33203125" style="204" customWidth="1"/>
    <col min="15317" max="15317" width="2.6640625" style="204" customWidth="1"/>
    <col min="15318" max="15318" width="8.6640625" style="204" customWidth="1"/>
    <col min="15319" max="15319" width="10.33203125" style="204" bestFit="1" customWidth="1"/>
    <col min="15320" max="15320" width="8.88671875" style="204" bestFit="1" customWidth="1"/>
    <col min="15321" max="15321" width="10.33203125" style="204" bestFit="1" customWidth="1"/>
    <col min="15322" max="15322" width="7.33203125" style="204" bestFit="1" customWidth="1"/>
    <col min="15323" max="15323" width="10.33203125" style="204" bestFit="1" customWidth="1"/>
    <col min="15324" max="15324" width="9.33203125" style="204" customWidth="1"/>
    <col min="15325" max="15325" width="12.109375" style="204" bestFit="1" customWidth="1"/>
    <col min="15326" max="15326" width="6.6640625" style="204" customWidth="1"/>
    <col min="15327" max="15372" width="0" style="204" hidden="1" customWidth="1"/>
    <col min="15373" max="15373" width="8.88671875" style="204"/>
    <col min="15374" max="15375" width="8.109375" style="204" bestFit="1" customWidth="1"/>
    <col min="15376" max="15569" width="8.88671875" style="204"/>
    <col min="15570" max="15570" width="27" style="204" customWidth="1"/>
    <col min="15571" max="15571" width="19.44140625" style="204" customWidth="1"/>
    <col min="15572" max="15572" width="5.33203125" style="204" customWidth="1"/>
    <col min="15573" max="15573" width="2.6640625" style="204" customWidth="1"/>
    <col min="15574" max="15574" width="8.6640625" style="204" customWidth="1"/>
    <col min="15575" max="15575" width="10.33203125" style="204" bestFit="1" customWidth="1"/>
    <col min="15576" max="15576" width="8.88671875" style="204" bestFit="1" customWidth="1"/>
    <col min="15577" max="15577" width="10.33203125" style="204" bestFit="1" customWidth="1"/>
    <col min="15578" max="15578" width="7.33203125" style="204" bestFit="1" customWidth="1"/>
    <col min="15579" max="15579" width="10.33203125" style="204" bestFit="1" customWidth="1"/>
    <col min="15580" max="15580" width="9.33203125" style="204" customWidth="1"/>
    <col min="15581" max="15581" width="12.109375" style="204" bestFit="1" customWidth="1"/>
    <col min="15582" max="15582" width="6.6640625" style="204" customWidth="1"/>
    <col min="15583" max="15628" width="0" style="204" hidden="1" customWidth="1"/>
    <col min="15629" max="15629" width="8.88671875" style="204"/>
    <col min="15630" max="15631" width="8.109375" style="204" bestFit="1" customWidth="1"/>
    <col min="15632" max="15825" width="8.88671875" style="204"/>
    <col min="15826" max="15826" width="27" style="204" customWidth="1"/>
    <col min="15827" max="15827" width="19.44140625" style="204" customWidth="1"/>
    <col min="15828" max="15828" width="5.33203125" style="204" customWidth="1"/>
    <col min="15829" max="15829" width="2.6640625" style="204" customWidth="1"/>
    <col min="15830" max="15830" width="8.6640625" style="204" customWidth="1"/>
    <col min="15831" max="15831" width="10.33203125" style="204" bestFit="1" customWidth="1"/>
    <col min="15832" max="15832" width="8.88671875" style="204" bestFit="1" customWidth="1"/>
    <col min="15833" max="15833" width="10.33203125" style="204" bestFit="1" customWidth="1"/>
    <col min="15834" max="15834" width="7.33203125" style="204" bestFit="1" customWidth="1"/>
    <col min="15835" max="15835" width="10.33203125" style="204" bestFit="1" customWidth="1"/>
    <col min="15836" max="15836" width="9.33203125" style="204" customWidth="1"/>
    <col min="15837" max="15837" width="12.109375" style="204" bestFit="1" customWidth="1"/>
    <col min="15838" max="15838" width="6.6640625" style="204" customWidth="1"/>
    <col min="15839" max="15884" width="0" style="204" hidden="1" customWidth="1"/>
    <col min="15885" max="15885" width="8.88671875" style="204"/>
    <col min="15886" max="15887" width="8.109375" style="204" bestFit="1" customWidth="1"/>
    <col min="15888" max="16081" width="8.88671875" style="204"/>
    <col min="16082" max="16082" width="27" style="204" customWidth="1"/>
    <col min="16083" max="16083" width="19.44140625" style="204" customWidth="1"/>
    <col min="16084" max="16084" width="5.33203125" style="204" customWidth="1"/>
    <col min="16085" max="16085" width="2.6640625" style="204" customWidth="1"/>
    <col min="16086" max="16086" width="8.6640625" style="204" customWidth="1"/>
    <col min="16087" max="16087" width="10.33203125" style="204" bestFit="1" customWidth="1"/>
    <col min="16088" max="16088" width="8.88671875" style="204" bestFit="1" customWidth="1"/>
    <col min="16089" max="16089" width="10.33203125" style="204" bestFit="1" customWidth="1"/>
    <col min="16090" max="16090" width="7.33203125" style="204" bestFit="1" customWidth="1"/>
    <col min="16091" max="16091" width="10.33203125" style="204" bestFit="1" customWidth="1"/>
    <col min="16092" max="16092" width="9.33203125" style="204" customWidth="1"/>
    <col min="16093" max="16093" width="12.109375" style="204" bestFit="1" customWidth="1"/>
    <col min="16094" max="16094" width="6.6640625" style="204" customWidth="1"/>
    <col min="16095" max="16140" width="0" style="204" hidden="1" customWidth="1"/>
    <col min="16141" max="16141" width="8.88671875" style="204"/>
    <col min="16142" max="16143" width="8.109375" style="204" bestFit="1" customWidth="1"/>
    <col min="16144" max="16384" width="8.88671875" style="204"/>
  </cols>
  <sheetData>
    <row r="1" spans="1:29" ht="32.1" customHeight="1">
      <c r="A1" s="361" t="s">
        <v>438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</row>
    <row r="2" spans="1:29" ht="15" customHeight="1">
      <c r="A2" s="362" t="s">
        <v>435</v>
      </c>
      <c r="B2" s="362" t="s">
        <v>439</v>
      </c>
      <c r="C2" s="362" t="s">
        <v>440</v>
      </c>
      <c r="D2" s="362" t="s">
        <v>20</v>
      </c>
      <c r="E2" s="362" t="s">
        <v>231</v>
      </c>
      <c r="F2" s="362" t="s">
        <v>432</v>
      </c>
      <c r="G2" s="362" t="s">
        <v>232</v>
      </c>
      <c r="H2" s="362" t="s">
        <v>432</v>
      </c>
      <c r="I2" s="362" t="s">
        <v>436</v>
      </c>
      <c r="J2" s="362" t="s">
        <v>432</v>
      </c>
      <c r="K2" s="362" t="s">
        <v>437</v>
      </c>
      <c r="L2" s="362" t="s">
        <v>432</v>
      </c>
      <c r="M2" s="363" t="s">
        <v>144</v>
      </c>
    </row>
    <row r="3" spans="1:29" ht="15" customHeight="1">
      <c r="A3" s="362" t="s">
        <v>432</v>
      </c>
      <c r="B3" s="362" t="s">
        <v>432</v>
      </c>
      <c r="C3" s="362" t="s">
        <v>432</v>
      </c>
      <c r="D3" s="362" t="s">
        <v>432</v>
      </c>
      <c r="E3" s="205" t="s">
        <v>441</v>
      </c>
      <c r="F3" s="205" t="s">
        <v>442</v>
      </c>
      <c r="G3" s="205" t="s">
        <v>441</v>
      </c>
      <c r="H3" s="205" t="s">
        <v>442</v>
      </c>
      <c r="I3" s="205" t="s">
        <v>441</v>
      </c>
      <c r="J3" s="205" t="s">
        <v>442</v>
      </c>
      <c r="K3" s="205" t="s">
        <v>441</v>
      </c>
      <c r="L3" s="205" t="s">
        <v>442</v>
      </c>
      <c r="M3" s="363" t="s">
        <v>432</v>
      </c>
    </row>
    <row r="4" spans="1:29" ht="15" customHeight="1">
      <c r="A4" s="208" t="s">
        <v>559</v>
      </c>
      <c r="B4" s="206" t="s">
        <v>432</v>
      </c>
      <c r="C4" s="206">
        <v>0</v>
      </c>
      <c r="D4" s="206" t="s">
        <v>432</v>
      </c>
      <c r="F4" s="209"/>
      <c r="G4" s="210"/>
      <c r="H4" s="209"/>
      <c r="I4" s="210"/>
      <c r="J4" s="209"/>
      <c r="L4" s="209"/>
      <c r="M4" s="211"/>
    </row>
    <row r="5" spans="1:29" ht="15" customHeight="1">
      <c r="A5" s="206" t="s">
        <v>443</v>
      </c>
      <c r="B5" s="206" t="s">
        <v>432</v>
      </c>
      <c r="C5" s="206">
        <v>1</v>
      </c>
      <c r="D5" s="206" t="s">
        <v>89</v>
      </c>
      <c r="E5" s="207"/>
      <c r="F5" s="207"/>
      <c r="G5" s="207"/>
      <c r="H5" s="207"/>
      <c r="I5" s="207"/>
      <c r="J5" s="207"/>
      <c r="K5" s="207"/>
      <c r="L5" s="207"/>
      <c r="M5" s="211"/>
    </row>
    <row r="6" spans="1:29" ht="15" customHeight="1">
      <c r="A6" s="206" t="s">
        <v>592</v>
      </c>
      <c r="B6" s="206" t="s">
        <v>432</v>
      </c>
      <c r="C6" s="206">
        <v>1</v>
      </c>
      <c r="D6" s="206" t="s">
        <v>89</v>
      </c>
      <c r="E6" s="207"/>
      <c r="F6" s="207"/>
      <c r="G6" s="207"/>
      <c r="H6" s="207"/>
      <c r="I6" s="207"/>
      <c r="J6" s="207"/>
      <c r="K6" s="207"/>
      <c r="L6" s="207"/>
      <c r="M6" s="211"/>
    </row>
    <row r="7" spans="1:29" ht="15" customHeight="1">
      <c r="A7" s="206" t="s">
        <v>584</v>
      </c>
      <c r="B7" s="206" t="s">
        <v>432</v>
      </c>
      <c r="C7" s="206">
        <v>1</v>
      </c>
      <c r="D7" s="206" t="s">
        <v>89</v>
      </c>
      <c r="E7" s="207"/>
      <c r="F7" s="207"/>
      <c r="G7" s="207"/>
      <c r="H7" s="207"/>
      <c r="I7" s="207"/>
      <c r="J7" s="207"/>
      <c r="K7" s="207"/>
      <c r="L7" s="207"/>
      <c r="M7" s="211"/>
    </row>
    <row r="8" spans="1:29" ht="15" customHeight="1">
      <c r="A8" s="206" t="s">
        <v>585</v>
      </c>
      <c r="B8" s="206"/>
      <c r="C8" s="206">
        <v>1</v>
      </c>
      <c r="D8" s="206" t="s">
        <v>89</v>
      </c>
      <c r="E8" s="207"/>
      <c r="F8" s="207"/>
      <c r="G8" s="207"/>
      <c r="H8" s="207"/>
      <c r="I8" s="207"/>
      <c r="J8" s="207"/>
      <c r="K8" s="207"/>
      <c r="L8" s="207"/>
      <c r="M8" s="211"/>
      <c r="O8" s="224" t="s">
        <v>616</v>
      </c>
      <c r="P8" s="224"/>
      <c r="Q8" s="224"/>
      <c r="R8" s="224"/>
      <c r="S8" s="224"/>
      <c r="T8" s="224"/>
      <c r="U8" s="224"/>
    </row>
    <row r="9" spans="1:29" ht="15" customHeight="1">
      <c r="A9" s="206" t="s">
        <v>444</v>
      </c>
      <c r="B9" s="206" t="s">
        <v>432</v>
      </c>
      <c r="C9" s="206"/>
      <c r="D9" s="206" t="s">
        <v>432</v>
      </c>
      <c r="E9" s="205"/>
      <c r="F9" s="207"/>
      <c r="G9" s="205"/>
      <c r="H9" s="207"/>
      <c r="I9" s="205"/>
      <c r="J9" s="207"/>
      <c r="K9" s="207"/>
      <c r="L9" s="207"/>
      <c r="M9" s="211"/>
      <c r="O9" s="224" t="s">
        <v>617</v>
      </c>
      <c r="P9" s="224"/>
      <c r="Q9" s="224"/>
      <c r="R9" s="224"/>
      <c r="S9" s="224"/>
      <c r="T9" s="224"/>
      <c r="U9" s="224"/>
    </row>
    <row r="10" spans="1:29" ht="15" customHeight="1">
      <c r="A10" s="206" t="s">
        <v>586</v>
      </c>
      <c r="B10" s="206"/>
      <c r="C10" s="206">
        <v>1</v>
      </c>
      <c r="D10" s="206" t="s">
        <v>89</v>
      </c>
      <c r="E10" s="205"/>
      <c r="F10" s="207"/>
      <c r="G10" s="205"/>
      <c r="H10" s="207"/>
      <c r="I10" s="205"/>
      <c r="J10" s="207"/>
      <c r="K10" s="207"/>
      <c r="L10" s="207"/>
      <c r="M10" s="211"/>
      <c r="O10" s="225" t="s">
        <v>464</v>
      </c>
      <c r="P10" s="226">
        <v>0.127</v>
      </c>
      <c r="Q10" s="227"/>
      <c r="R10" s="227">
        <v>10976741.572000001</v>
      </c>
      <c r="S10" s="227"/>
      <c r="T10" s="226"/>
      <c r="U10" s="231" t="s">
        <v>471</v>
      </c>
      <c r="V10" s="226">
        <v>0</v>
      </c>
      <c r="W10" s="227"/>
      <c r="X10" s="227">
        <v>0</v>
      </c>
      <c r="Y10" s="227" t="s">
        <v>635</v>
      </c>
      <c r="Z10" s="222"/>
      <c r="AA10" s="222"/>
      <c r="AB10" s="222"/>
      <c r="AC10" s="222"/>
    </row>
    <row r="11" spans="1:29" ht="15" customHeight="1">
      <c r="A11" s="206" t="s">
        <v>587</v>
      </c>
      <c r="B11" s="206"/>
      <c r="C11" s="206">
        <v>1</v>
      </c>
      <c r="D11" s="206" t="s">
        <v>89</v>
      </c>
      <c r="E11" s="205"/>
      <c r="F11" s="207"/>
      <c r="G11" s="205"/>
      <c r="H11" s="207"/>
      <c r="I11" s="205"/>
      <c r="J11" s="207"/>
      <c r="K11" s="207"/>
      <c r="L11" s="207"/>
      <c r="M11" s="211"/>
      <c r="O11" s="223" t="s">
        <v>466</v>
      </c>
      <c r="P11" s="226">
        <v>3.7499999999999999E-2</v>
      </c>
      <c r="Q11" s="227"/>
      <c r="R11" s="227">
        <v>3652791.6374999997</v>
      </c>
      <c r="S11" s="227"/>
      <c r="T11" s="226"/>
      <c r="U11" s="226"/>
      <c r="V11" s="222"/>
      <c r="W11" s="222"/>
      <c r="X11" s="222"/>
      <c r="Y11" s="222"/>
      <c r="Z11" s="222"/>
      <c r="AA11" s="222"/>
      <c r="AB11" s="222"/>
      <c r="AC11" s="222"/>
    </row>
    <row r="12" spans="1:29" ht="15" customHeight="1">
      <c r="A12" s="206" t="s">
        <v>588</v>
      </c>
      <c r="B12" s="206"/>
      <c r="C12" s="206">
        <v>1</v>
      </c>
      <c r="D12" s="206" t="s">
        <v>89</v>
      </c>
      <c r="E12" s="205"/>
      <c r="F12" s="207"/>
      <c r="G12" s="205"/>
      <c r="H12" s="207"/>
      <c r="I12" s="205"/>
      <c r="J12" s="207"/>
      <c r="K12" s="207"/>
      <c r="L12" s="207"/>
      <c r="M12" s="211"/>
      <c r="O12" s="223" t="s">
        <v>467</v>
      </c>
      <c r="P12" s="226">
        <v>8.6999999999999994E-3</v>
      </c>
      <c r="Q12" s="227"/>
      <c r="R12" s="227">
        <v>847447.65989999997</v>
      </c>
      <c r="S12" s="227"/>
      <c r="T12" s="226"/>
      <c r="U12" s="226"/>
      <c r="V12" s="222"/>
      <c r="W12" s="222"/>
      <c r="X12" s="222"/>
      <c r="Y12" s="222"/>
      <c r="Z12" s="222"/>
      <c r="AA12" s="222"/>
      <c r="AB12" s="222"/>
      <c r="AC12" s="222"/>
    </row>
    <row r="13" spans="1:29" ht="15" customHeight="1">
      <c r="A13" s="206" t="s">
        <v>589</v>
      </c>
      <c r="B13" s="206"/>
      <c r="C13" s="206">
        <v>1</v>
      </c>
      <c r="D13" s="206" t="s">
        <v>89</v>
      </c>
      <c r="E13" s="205"/>
      <c r="F13" s="207"/>
      <c r="G13" s="205"/>
      <c r="H13" s="207"/>
      <c r="I13" s="205"/>
      <c r="J13" s="207"/>
      <c r="K13" s="207"/>
      <c r="L13" s="207"/>
      <c r="M13" s="211"/>
      <c r="O13" s="231" t="s">
        <v>468</v>
      </c>
      <c r="P13" s="226">
        <v>3.2300000000000002E-2</v>
      </c>
      <c r="Q13" s="227"/>
      <c r="R13" s="227">
        <v>2791722.4628000003</v>
      </c>
      <c r="S13" s="227"/>
      <c r="T13" s="226"/>
      <c r="U13" s="226"/>
      <c r="V13" s="222"/>
      <c r="W13" s="222"/>
      <c r="X13" s="222"/>
      <c r="Y13" s="222"/>
      <c r="Z13" s="222"/>
      <c r="AA13" s="222"/>
      <c r="AB13" s="222"/>
      <c r="AC13" s="222"/>
    </row>
    <row r="14" spans="1:29" ht="15" customHeight="1">
      <c r="A14" s="206" t="s">
        <v>590</v>
      </c>
      <c r="B14" s="206"/>
      <c r="C14" s="206">
        <v>1</v>
      </c>
      <c r="D14" s="206" t="s">
        <v>89</v>
      </c>
      <c r="E14" s="205"/>
      <c r="F14" s="207"/>
      <c r="G14" s="205"/>
      <c r="H14" s="207"/>
      <c r="I14" s="205"/>
      <c r="J14" s="207"/>
      <c r="K14" s="207"/>
      <c r="L14" s="207"/>
      <c r="M14" s="211"/>
      <c r="O14" s="231" t="s">
        <v>469</v>
      </c>
      <c r="P14" s="226">
        <v>4.4999999999999998E-2</v>
      </c>
      <c r="Q14" s="227"/>
      <c r="R14" s="227">
        <v>3889396.6199999996</v>
      </c>
      <c r="S14" s="227"/>
      <c r="T14" s="226"/>
      <c r="U14" s="226"/>
      <c r="V14" s="222"/>
      <c r="W14" s="222"/>
      <c r="X14" s="222"/>
      <c r="Y14" s="222"/>
      <c r="Z14" s="222"/>
      <c r="AA14" s="222"/>
      <c r="AB14" s="222"/>
      <c r="AC14" s="222"/>
    </row>
    <row r="15" spans="1:29" ht="15" customHeight="1">
      <c r="A15" s="206" t="s">
        <v>591</v>
      </c>
      <c r="B15" s="206"/>
      <c r="C15" s="206">
        <v>1</v>
      </c>
      <c r="D15" s="206" t="s">
        <v>89</v>
      </c>
      <c r="E15" s="205"/>
      <c r="F15" s="207"/>
      <c r="G15" s="205"/>
      <c r="H15" s="207"/>
      <c r="I15" s="205"/>
      <c r="J15" s="207"/>
      <c r="K15" s="207"/>
      <c r="L15" s="207"/>
      <c r="M15" s="211"/>
      <c r="O15" s="231" t="s">
        <v>470</v>
      </c>
      <c r="P15" s="226">
        <v>8.5099999999999995E-2</v>
      </c>
      <c r="Q15" s="227"/>
      <c r="R15" s="227">
        <v>237575.5422</v>
      </c>
      <c r="S15" s="227"/>
      <c r="T15" s="226"/>
      <c r="U15" s="226"/>
      <c r="V15" s="222"/>
      <c r="W15" s="222"/>
      <c r="X15" s="222"/>
      <c r="Y15" s="222"/>
      <c r="Z15" s="222"/>
      <c r="AA15" s="222"/>
      <c r="AB15" s="222"/>
      <c r="AC15" s="222"/>
    </row>
    <row r="16" spans="1:29" ht="15" customHeight="1">
      <c r="A16" s="206" t="s">
        <v>638</v>
      </c>
      <c r="B16" s="206"/>
      <c r="C16" s="206">
        <v>1</v>
      </c>
      <c r="D16" s="206" t="s">
        <v>89</v>
      </c>
      <c r="E16" s="205"/>
      <c r="F16" s="207"/>
      <c r="G16" s="205"/>
      <c r="H16" s="207"/>
      <c r="I16" s="205"/>
      <c r="J16" s="207"/>
      <c r="K16" s="207"/>
      <c r="L16" s="207"/>
      <c r="M16" s="211"/>
      <c r="O16" s="231" t="s">
        <v>472</v>
      </c>
      <c r="P16" s="226"/>
      <c r="Q16" s="228"/>
      <c r="R16" s="228">
        <v>3160437</v>
      </c>
      <c r="S16" s="227"/>
      <c r="T16" s="226"/>
      <c r="U16" s="225" t="s">
        <v>473</v>
      </c>
      <c r="V16" s="222"/>
      <c r="W16" s="222"/>
      <c r="X16" s="222"/>
      <c r="Y16" s="222"/>
      <c r="Z16" s="222"/>
      <c r="AA16" s="222"/>
      <c r="AB16" s="222"/>
      <c r="AC16" s="222"/>
    </row>
    <row r="17" spans="1:29" ht="15" customHeight="1">
      <c r="A17" s="206" t="s">
        <v>639</v>
      </c>
      <c r="B17" s="206"/>
      <c r="C17" s="206">
        <v>1</v>
      </c>
      <c r="D17" s="206" t="s">
        <v>89</v>
      </c>
      <c r="E17" s="205"/>
      <c r="F17" s="207"/>
      <c r="G17" s="205"/>
      <c r="H17" s="207"/>
      <c r="I17" s="205"/>
      <c r="J17" s="207"/>
      <c r="K17" s="207"/>
      <c r="L17" s="207"/>
      <c r="M17" s="211"/>
      <c r="O17" s="231" t="s">
        <v>476</v>
      </c>
      <c r="P17" s="226">
        <v>1.6000000000000001E-3</v>
      </c>
      <c r="Q17" s="227"/>
      <c r="R17" s="227">
        <v>198248.26080000002</v>
      </c>
      <c r="S17" s="227"/>
      <c r="T17" s="226"/>
      <c r="U17" s="232" t="s">
        <v>474</v>
      </c>
      <c r="V17" s="233" t="s">
        <v>636</v>
      </c>
      <c r="W17" s="234"/>
      <c r="X17" s="234"/>
      <c r="Y17" s="234"/>
      <c r="Z17" s="234"/>
      <c r="AA17" s="234"/>
      <c r="AB17" s="235">
        <v>9117226</v>
      </c>
      <c r="AC17" s="222"/>
    </row>
    <row r="18" spans="1:29" ht="15" customHeight="1">
      <c r="A18" s="206" t="s">
        <v>640</v>
      </c>
      <c r="B18" s="206"/>
      <c r="C18" s="206">
        <v>1</v>
      </c>
      <c r="D18" s="206" t="s">
        <v>89</v>
      </c>
      <c r="E18" s="205"/>
      <c r="F18" s="207"/>
      <c r="G18" s="205"/>
      <c r="H18" s="207"/>
      <c r="I18" s="205"/>
      <c r="J18" s="207"/>
      <c r="K18" s="207"/>
      <c r="L18" s="207"/>
      <c r="M18" s="211"/>
      <c r="O18" s="231" t="s">
        <v>465</v>
      </c>
      <c r="P18" s="225">
        <v>8.7999999999999995E-2</v>
      </c>
      <c r="Q18" s="227"/>
      <c r="R18" s="227">
        <v>10425766.648</v>
      </c>
      <c r="S18" s="227"/>
      <c r="T18" s="226"/>
      <c r="U18" s="232" t="s">
        <v>475</v>
      </c>
      <c r="V18" s="233" t="s">
        <v>637</v>
      </c>
      <c r="W18" s="234"/>
      <c r="X18" s="234"/>
      <c r="Y18" s="234"/>
      <c r="Z18" s="234"/>
      <c r="AA18" s="234"/>
      <c r="AB18" s="236">
        <v>3160437</v>
      </c>
      <c r="AC18" s="222"/>
    </row>
    <row r="19" spans="1:29" ht="15" customHeight="1">
      <c r="A19" s="206" t="s">
        <v>641</v>
      </c>
      <c r="B19" s="206"/>
      <c r="C19" s="206">
        <v>1</v>
      </c>
      <c r="D19" s="206" t="s">
        <v>89</v>
      </c>
      <c r="E19" s="221"/>
      <c r="F19" s="207"/>
      <c r="G19" s="221"/>
      <c r="H19" s="207"/>
      <c r="I19" s="221"/>
      <c r="J19" s="207"/>
      <c r="K19" s="207"/>
      <c r="L19" s="207"/>
      <c r="M19" s="211"/>
      <c r="O19" s="231" t="s">
        <v>477</v>
      </c>
      <c r="P19" s="225">
        <v>5.0000000000000001E-3</v>
      </c>
      <c r="Q19" s="227"/>
      <c r="R19" s="227">
        <v>564642.11</v>
      </c>
      <c r="S19" s="227"/>
      <c r="T19" s="226"/>
      <c r="U19" s="232"/>
      <c r="V19" s="233"/>
      <c r="W19" s="234"/>
      <c r="X19" s="234"/>
      <c r="Y19" s="234"/>
      <c r="Z19" s="234"/>
      <c r="AA19" s="234"/>
      <c r="AB19" s="235"/>
      <c r="AC19" s="222"/>
    </row>
    <row r="20" spans="1:29" ht="15" customHeight="1">
      <c r="A20" s="206" t="s">
        <v>445</v>
      </c>
      <c r="B20" s="206"/>
      <c r="C20" s="206"/>
      <c r="D20" s="206" t="s">
        <v>432</v>
      </c>
      <c r="E20" s="205"/>
      <c r="F20" s="207"/>
      <c r="G20" s="205"/>
      <c r="H20" s="207"/>
      <c r="I20" s="205"/>
      <c r="J20" s="207"/>
      <c r="K20" s="207"/>
      <c r="L20" s="207"/>
      <c r="M20" s="211"/>
      <c r="O20" s="231"/>
      <c r="P20" s="225"/>
      <c r="Q20" s="227"/>
      <c r="R20" s="227"/>
      <c r="S20" s="227"/>
      <c r="T20" s="226"/>
      <c r="U20" s="232"/>
      <c r="V20" s="233"/>
      <c r="W20" s="234"/>
      <c r="X20" s="234"/>
      <c r="Y20" s="234"/>
      <c r="Z20" s="234"/>
      <c r="AA20" s="234"/>
      <c r="AB20" s="235"/>
      <c r="AC20" s="222"/>
    </row>
    <row r="21" spans="1:29" ht="15" customHeight="1">
      <c r="A21" s="206" t="s">
        <v>642</v>
      </c>
      <c r="B21" s="206"/>
      <c r="C21" s="206">
        <v>1</v>
      </c>
      <c r="D21" s="206" t="s">
        <v>89</v>
      </c>
      <c r="E21" s="205"/>
      <c r="F21" s="207"/>
      <c r="G21" s="205"/>
      <c r="H21" s="207"/>
      <c r="I21" s="205"/>
      <c r="J21" s="207"/>
      <c r="K21" s="207"/>
      <c r="L21" s="207"/>
      <c r="M21" s="211"/>
      <c r="O21" s="231"/>
      <c r="P21" s="225"/>
      <c r="Q21" s="227"/>
      <c r="R21" s="229"/>
      <c r="S21" s="227"/>
      <c r="T21" s="226"/>
      <c r="U21" s="232"/>
      <c r="V21" s="233"/>
      <c r="W21" s="234"/>
      <c r="X21" s="234"/>
      <c r="Y21" s="234"/>
      <c r="Z21" s="234"/>
      <c r="AA21" s="234"/>
      <c r="AB21" s="235"/>
      <c r="AC21" s="222"/>
    </row>
    <row r="22" spans="1:29" ht="15" customHeight="1">
      <c r="A22" s="206" t="s">
        <v>643</v>
      </c>
      <c r="B22" s="206"/>
      <c r="C22" s="206">
        <v>1</v>
      </c>
      <c r="D22" s="206" t="s">
        <v>89</v>
      </c>
      <c r="E22" s="205"/>
      <c r="F22" s="207"/>
      <c r="G22" s="205"/>
      <c r="H22" s="207"/>
      <c r="I22" s="205"/>
      <c r="J22" s="207"/>
      <c r="K22" s="207"/>
      <c r="L22" s="207"/>
      <c r="M22" s="211"/>
      <c r="O22" s="223" t="s">
        <v>478</v>
      </c>
      <c r="P22" s="226">
        <v>0.06</v>
      </c>
      <c r="Q22" s="227"/>
      <c r="R22" s="227">
        <v>8980391.2199999988</v>
      </c>
      <c r="S22" s="227"/>
      <c r="T22" s="226"/>
      <c r="U22" s="232"/>
      <c r="V22" s="233"/>
      <c r="W22" s="234"/>
      <c r="X22" s="234"/>
      <c r="Y22" s="234"/>
      <c r="Z22" s="234"/>
      <c r="AA22" s="234"/>
      <c r="AB22" s="236"/>
      <c r="AC22" s="222"/>
    </row>
    <row r="23" spans="1:29" ht="15" customHeight="1">
      <c r="A23" s="206" t="s">
        <v>644</v>
      </c>
      <c r="B23" s="206"/>
      <c r="C23" s="237">
        <v>1</v>
      </c>
      <c r="D23" s="206" t="s">
        <v>556</v>
      </c>
      <c r="E23" s="306"/>
      <c r="F23" s="307"/>
      <c r="G23" s="305"/>
      <c r="H23" s="207"/>
      <c r="I23" s="305"/>
      <c r="J23" s="207"/>
      <c r="K23" s="207"/>
      <c r="L23" s="207"/>
      <c r="M23" s="211"/>
      <c r="O23" s="223" t="s">
        <v>479</v>
      </c>
      <c r="P23" s="226">
        <v>0.15</v>
      </c>
      <c r="Q23" s="227"/>
      <c r="R23" s="227">
        <v>20638010.099999998</v>
      </c>
      <c r="S23" s="227"/>
      <c r="T23" s="226"/>
      <c r="U23" s="226"/>
      <c r="V23" s="222"/>
      <c r="W23" s="222"/>
      <c r="X23" s="222"/>
      <c r="Y23" s="222"/>
      <c r="Z23" s="222"/>
      <c r="AA23" s="222"/>
      <c r="AB23" s="222"/>
      <c r="AC23" s="222"/>
    </row>
    <row r="24" spans="1:29" ht="15" customHeight="1">
      <c r="A24" s="206" t="s">
        <v>645</v>
      </c>
      <c r="B24" s="206"/>
      <c r="C24" s="237">
        <v>1</v>
      </c>
      <c r="D24" s="206" t="s">
        <v>160</v>
      </c>
      <c r="E24" s="308"/>
      <c r="F24" s="207"/>
      <c r="G24" s="308"/>
      <c r="H24" s="207"/>
      <c r="I24" s="308"/>
      <c r="J24" s="207"/>
      <c r="K24" s="207"/>
      <c r="L24" s="207"/>
      <c r="M24" s="211"/>
      <c r="O24" s="223"/>
      <c r="P24" s="226"/>
      <c r="Q24" s="227"/>
      <c r="R24" s="227"/>
      <c r="S24" s="227"/>
      <c r="T24" s="226"/>
      <c r="U24" s="226"/>
      <c r="V24" s="222"/>
      <c r="W24" s="222"/>
      <c r="X24" s="222"/>
      <c r="Y24" s="222"/>
      <c r="Z24" s="222"/>
      <c r="AA24" s="222"/>
      <c r="AB24" s="222"/>
      <c r="AC24" s="222"/>
    </row>
    <row r="25" spans="1:29" ht="15" customHeight="1">
      <c r="A25" s="206" t="s">
        <v>646</v>
      </c>
      <c r="B25" s="206"/>
      <c r="C25" s="237">
        <v>1</v>
      </c>
      <c r="D25" s="206" t="s">
        <v>160</v>
      </c>
      <c r="E25" s="308"/>
      <c r="F25" s="207"/>
      <c r="G25" s="308"/>
      <c r="H25" s="207"/>
      <c r="I25" s="308"/>
      <c r="J25" s="207"/>
      <c r="K25" s="207"/>
      <c r="L25" s="207"/>
      <c r="M25" s="211"/>
      <c r="O25" s="223"/>
      <c r="P25" s="226"/>
      <c r="Q25" s="227"/>
      <c r="R25" s="227"/>
      <c r="S25" s="227"/>
      <c r="T25" s="226"/>
      <c r="U25" s="226"/>
      <c r="V25" s="222"/>
      <c r="W25" s="222"/>
      <c r="X25" s="222"/>
      <c r="Y25" s="222"/>
      <c r="Z25" s="222"/>
      <c r="AA25" s="222"/>
      <c r="AB25" s="222"/>
      <c r="AC25" s="222"/>
    </row>
    <row r="26" spans="1:29" ht="15" customHeight="1">
      <c r="A26" s="206" t="s">
        <v>671</v>
      </c>
      <c r="B26" s="206"/>
      <c r="C26" s="237">
        <v>1</v>
      </c>
      <c r="D26" s="206" t="s">
        <v>672</v>
      </c>
      <c r="E26" s="324"/>
      <c r="F26" s="207"/>
      <c r="G26" s="324"/>
      <c r="H26" s="207"/>
      <c r="I26" s="324"/>
      <c r="J26" s="207"/>
      <c r="K26" s="207"/>
      <c r="L26" s="207"/>
      <c r="M26" s="211"/>
      <c r="O26" s="223"/>
      <c r="P26" s="226"/>
      <c r="Q26" s="227"/>
      <c r="R26" s="227"/>
      <c r="S26" s="227"/>
      <c r="T26" s="226"/>
      <c r="U26" s="226"/>
      <c r="V26" s="222"/>
      <c r="W26" s="222"/>
      <c r="X26" s="222"/>
      <c r="Y26" s="222"/>
      <c r="Z26" s="222"/>
      <c r="AA26" s="222"/>
      <c r="AB26" s="222"/>
      <c r="AC26" s="222"/>
    </row>
    <row r="27" spans="1:29" ht="15" customHeight="1">
      <c r="A27" s="208" t="s">
        <v>446</v>
      </c>
      <c r="B27" s="206"/>
      <c r="C27" s="206"/>
      <c r="D27" s="206" t="s">
        <v>432</v>
      </c>
      <c r="E27" s="205"/>
      <c r="F27" s="207"/>
      <c r="G27" s="205"/>
      <c r="H27" s="207"/>
      <c r="I27" s="205"/>
      <c r="J27" s="207"/>
      <c r="K27" s="207"/>
      <c r="L27" s="209"/>
      <c r="M27" s="211"/>
      <c r="O27" s="223"/>
      <c r="P27" s="226"/>
      <c r="Q27" s="227"/>
      <c r="R27" s="227"/>
      <c r="S27" s="227"/>
      <c r="T27" s="226"/>
      <c r="U27" s="226"/>
      <c r="V27" s="222"/>
      <c r="W27" s="222"/>
      <c r="X27" s="222"/>
      <c r="Y27" s="222"/>
      <c r="Z27" s="222"/>
      <c r="AA27" s="222"/>
      <c r="AB27" s="222"/>
      <c r="AC27" s="222"/>
    </row>
    <row r="28" spans="1:29" ht="15" customHeight="1">
      <c r="A28" s="206" t="s">
        <v>673</v>
      </c>
      <c r="B28" s="206"/>
      <c r="C28" s="237">
        <v>1</v>
      </c>
      <c r="D28" s="206" t="s">
        <v>160</v>
      </c>
      <c r="E28" s="312"/>
      <c r="F28" s="207"/>
      <c r="G28" s="312"/>
      <c r="H28" s="207"/>
      <c r="I28" s="312"/>
      <c r="J28" s="207"/>
      <c r="K28" s="207"/>
      <c r="L28" s="207"/>
      <c r="M28" s="211"/>
      <c r="O28" s="226"/>
      <c r="P28" s="226"/>
      <c r="Q28" s="227"/>
      <c r="R28" s="227"/>
      <c r="S28" s="227"/>
      <c r="T28" s="226"/>
      <c r="U28" s="226"/>
      <c r="V28" s="222"/>
      <c r="W28" s="222"/>
      <c r="X28" s="222"/>
      <c r="Y28" s="222"/>
      <c r="Z28" s="222"/>
      <c r="AA28" s="222"/>
      <c r="AB28" s="222"/>
      <c r="AC28" s="222"/>
    </row>
    <row r="29" spans="1:29" ht="15" customHeight="1">
      <c r="A29" s="206" t="s">
        <v>674</v>
      </c>
      <c r="B29" s="206" t="s">
        <v>432</v>
      </c>
      <c r="C29" s="206">
        <v>1</v>
      </c>
      <c r="D29" s="206" t="s">
        <v>89</v>
      </c>
      <c r="E29" s="207"/>
      <c r="F29" s="207"/>
      <c r="G29" s="207"/>
      <c r="H29" s="207"/>
      <c r="I29" s="207"/>
      <c r="J29" s="207"/>
      <c r="K29" s="207"/>
      <c r="L29" s="207"/>
      <c r="M29" s="211"/>
      <c r="O29" s="226"/>
      <c r="P29" s="226"/>
      <c r="Q29" s="227"/>
      <c r="R29" s="227"/>
      <c r="S29" s="227"/>
      <c r="T29" s="226"/>
      <c r="U29" s="226"/>
      <c r="V29" s="222"/>
      <c r="W29" s="222"/>
      <c r="X29" s="222"/>
      <c r="Y29" s="222"/>
      <c r="Z29" s="222"/>
      <c r="AA29" s="222"/>
      <c r="AB29" s="222"/>
      <c r="AC29" s="222"/>
    </row>
    <row r="30" spans="1:29" ht="15" customHeight="1">
      <c r="A30" s="208" t="s">
        <v>447</v>
      </c>
      <c r="B30" s="208" t="s">
        <v>432</v>
      </c>
      <c r="C30" s="208"/>
      <c r="D30" s="208" t="s">
        <v>432</v>
      </c>
      <c r="E30" s="212"/>
      <c r="F30" s="209"/>
      <c r="G30" s="212"/>
      <c r="H30" s="209"/>
      <c r="I30" s="212"/>
      <c r="J30" s="209"/>
      <c r="K30" s="209"/>
      <c r="L30" s="209"/>
      <c r="M30" s="211"/>
      <c r="O30" s="226"/>
      <c r="P30" s="226"/>
      <c r="Q30" s="227"/>
      <c r="R30" s="227"/>
      <c r="S30" s="227"/>
      <c r="T30" s="226"/>
      <c r="U30" s="226"/>
      <c r="V30" s="222"/>
      <c r="W30" s="222"/>
      <c r="X30" s="222"/>
      <c r="Y30" s="222"/>
      <c r="Z30" s="222"/>
      <c r="AA30" s="222"/>
      <c r="AB30" s="222"/>
      <c r="AC30" s="222"/>
    </row>
    <row r="31" spans="1:29" ht="15" customHeight="1">
      <c r="A31" s="206" t="s">
        <v>448</v>
      </c>
      <c r="B31" s="206" t="s">
        <v>432</v>
      </c>
      <c r="C31" s="206"/>
      <c r="D31" s="206" t="s">
        <v>432</v>
      </c>
      <c r="E31" s="205"/>
      <c r="F31" s="207"/>
      <c r="G31" s="205"/>
      <c r="H31" s="207"/>
      <c r="I31" s="205"/>
      <c r="J31" s="207"/>
      <c r="K31" s="207"/>
      <c r="L31" s="207"/>
      <c r="M31" s="211"/>
      <c r="O31" s="225"/>
      <c r="P31" s="225"/>
      <c r="Q31" s="229"/>
      <c r="R31" s="227"/>
      <c r="S31" s="227"/>
      <c r="T31" s="226"/>
      <c r="U31" s="226"/>
      <c r="V31" s="222"/>
      <c r="W31" s="222"/>
      <c r="X31" s="222"/>
      <c r="Y31" s="222"/>
      <c r="Z31" s="222"/>
      <c r="AA31" s="222"/>
      <c r="AB31" s="222"/>
      <c r="AC31" s="222"/>
    </row>
    <row r="32" spans="1:29" ht="15" customHeight="1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13"/>
      <c r="O32" s="225"/>
      <c r="P32" s="225"/>
      <c r="Q32" s="230"/>
      <c r="R32" s="227"/>
      <c r="S32" s="227"/>
      <c r="T32" s="226"/>
      <c r="U32" s="226"/>
      <c r="V32" s="222"/>
      <c r="W32" s="222"/>
      <c r="X32" s="222"/>
      <c r="Y32" s="222"/>
      <c r="Z32" s="222"/>
      <c r="AA32" s="222"/>
      <c r="AB32" s="222"/>
      <c r="AC32" s="222"/>
    </row>
    <row r="33" spans="1:29" ht="15" customHeight="1">
      <c r="A33" s="206" t="s">
        <v>449</v>
      </c>
      <c r="B33" s="206" t="s">
        <v>432</v>
      </c>
      <c r="C33" s="206">
        <v>1</v>
      </c>
      <c r="D33" s="206" t="s">
        <v>89</v>
      </c>
      <c r="F33" s="207"/>
      <c r="H33" s="207"/>
      <c r="J33" s="207"/>
      <c r="L33" s="207"/>
      <c r="M33" s="211"/>
      <c r="O33" s="225"/>
      <c r="P33" s="225"/>
      <c r="Q33" s="230"/>
      <c r="R33" s="227"/>
      <c r="S33" s="227"/>
      <c r="T33" s="226"/>
      <c r="U33" s="226"/>
      <c r="V33" s="222"/>
      <c r="W33" s="222"/>
      <c r="X33" s="222"/>
      <c r="Y33" s="222"/>
      <c r="Z33" s="222"/>
      <c r="AA33" s="222"/>
      <c r="AB33" s="222"/>
      <c r="AC33" s="222"/>
    </row>
    <row r="34" spans="1:29" ht="15" customHeight="1">
      <c r="A34" s="206" t="s">
        <v>560</v>
      </c>
      <c r="B34" s="206" t="s">
        <v>558</v>
      </c>
      <c r="C34" s="206" t="s">
        <v>623</v>
      </c>
      <c r="D34" s="206" t="s">
        <v>433</v>
      </c>
      <c r="E34" s="207"/>
      <c r="F34" s="207"/>
      <c r="G34" s="207"/>
      <c r="H34" s="207"/>
      <c r="I34" s="207"/>
      <c r="J34" s="207"/>
      <c r="K34" s="207"/>
      <c r="L34" s="207"/>
      <c r="M34" s="211"/>
      <c r="S34" s="227"/>
      <c r="T34" s="226"/>
      <c r="U34" s="226"/>
      <c r="V34" s="222"/>
      <c r="W34" s="222"/>
      <c r="X34" s="222"/>
      <c r="Y34" s="222"/>
      <c r="Z34" s="222"/>
      <c r="AA34" s="222"/>
      <c r="AB34" s="222"/>
      <c r="AC34" s="222"/>
    </row>
    <row r="35" spans="1:29" ht="15" customHeight="1">
      <c r="A35" s="206" t="s">
        <v>450</v>
      </c>
      <c r="B35" s="206" t="s">
        <v>558</v>
      </c>
      <c r="C35" s="206" t="s">
        <v>605</v>
      </c>
      <c r="D35" s="206" t="s">
        <v>23</v>
      </c>
      <c r="E35" s="207"/>
      <c r="F35" s="207"/>
      <c r="G35" s="207"/>
      <c r="H35" s="207"/>
      <c r="I35" s="207"/>
      <c r="J35" s="207"/>
      <c r="K35" s="207"/>
      <c r="L35" s="207"/>
      <c r="M35" s="211"/>
    </row>
    <row r="36" spans="1:29" ht="15" customHeight="1">
      <c r="A36" s="206" t="s">
        <v>451</v>
      </c>
      <c r="B36" s="206" t="s">
        <v>434</v>
      </c>
      <c r="C36" s="206" t="s">
        <v>630</v>
      </c>
      <c r="D36" s="206" t="s">
        <v>23</v>
      </c>
      <c r="E36" s="207"/>
      <c r="F36" s="207"/>
      <c r="G36" s="207"/>
      <c r="H36" s="207"/>
      <c r="I36" s="207"/>
      <c r="J36" s="207"/>
      <c r="K36" s="207"/>
      <c r="L36" s="207"/>
      <c r="M36" s="211"/>
    </row>
    <row r="37" spans="1:29" ht="15" customHeight="1">
      <c r="A37" s="206" t="s">
        <v>453</v>
      </c>
      <c r="B37" s="206" t="s">
        <v>558</v>
      </c>
      <c r="C37" s="206" t="s">
        <v>618</v>
      </c>
      <c r="D37" s="206" t="s">
        <v>23</v>
      </c>
      <c r="E37" s="207"/>
      <c r="F37" s="207"/>
      <c r="G37" s="207"/>
      <c r="H37" s="207"/>
      <c r="I37" s="207"/>
      <c r="J37" s="207"/>
      <c r="K37" s="207"/>
      <c r="L37" s="207"/>
      <c r="M37" s="211"/>
    </row>
    <row r="38" spans="1:29" ht="15" customHeight="1">
      <c r="A38" s="206" t="s">
        <v>462</v>
      </c>
      <c r="B38" s="206" t="s">
        <v>558</v>
      </c>
      <c r="C38" s="206" t="s">
        <v>618</v>
      </c>
      <c r="D38" s="206" t="s">
        <v>19</v>
      </c>
      <c r="E38" s="207"/>
      <c r="F38" s="207"/>
      <c r="G38" s="207"/>
      <c r="H38" s="207"/>
      <c r="I38" s="207"/>
      <c r="J38" s="207"/>
      <c r="K38" s="207"/>
      <c r="L38" s="207"/>
      <c r="M38" s="211"/>
    </row>
    <row r="39" spans="1:29" ht="15" customHeight="1">
      <c r="A39" s="206" t="s">
        <v>454</v>
      </c>
      <c r="B39" s="206" t="s">
        <v>434</v>
      </c>
      <c r="C39" s="239">
        <v>1.3560000000000001</v>
      </c>
      <c r="D39" s="206" t="s">
        <v>433</v>
      </c>
      <c r="E39" s="207"/>
      <c r="F39" s="207"/>
      <c r="G39" s="207"/>
      <c r="H39" s="207"/>
      <c r="I39" s="207"/>
      <c r="J39" s="207"/>
      <c r="K39" s="207"/>
      <c r="L39" s="207"/>
      <c r="M39" s="211"/>
    </row>
    <row r="40" spans="1:29" ht="15" customHeight="1">
      <c r="A40" s="206" t="s">
        <v>455</v>
      </c>
      <c r="B40" s="206" t="s">
        <v>434</v>
      </c>
      <c r="C40" s="239">
        <v>1.3560000000000001</v>
      </c>
      <c r="D40" s="206" t="s">
        <v>433</v>
      </c>
      <c r="E40" s="207"/>
      <c r="F40" s="207"/>
      <c r="G40" s="207"/>
      <c r="H40" s="207"/>
      <c r="I40" s="207"/>
      <c r="J40" s="207"/>
      <c r="K40" s="207"/>
      <c r="L40" s="207"/>
      <c r="M40" s="211"/>
    </row>
    <row r="41" spans="1:29" ht="15" customHeight="1">
      <c r="A41" s="206" t="s">
        <v>454</v>
      </c>
      <c r="B41" s="206" t="s">
        <v>561</v>
      </c>
      <c r="C41" s="239">
        <v>1.3560000000000001</v>
      </c>
      <c r="D41" s="206" t="s">
        <v>433</v>
      </c>
      <c r="E41" s="207"/>
      <c r="F41" s="207"/>
      <c r="G41" s="207"/>
      <c r="H41" s="207"/>
      <c r="I41" s="207"/>
      <c r="J41" s="207"/>
      <c r="K41" s="207"/>
      <c r="L41" s="207"/>
      <c r="M41" s="211"/>
    </row>
    <row r="42" spans="1:29" ht="15" customHeight="1">
      <c r="A42" s="206" t="s">
        <v>455</v>
      </c>
      <c r="B42" s="206" t="s">
        <v>561</v>
      </c>
      <c r="C42" s="239">
        <v>1.3560000000000001</v>
      </c>
      <c r="D42" s="206" t="s">
        <v>433</v>
      </c>
      <c r="E42" s="207"/>
      <c r="F42" s="207"/>
      <c r="G42" s="207"/>
      <c r="H42" s="207"/>
      <c r="I42" s="207"/>
      <c r="J42" s="207"/>
      <c r="K42" s="207"/>
      <c r="L42" s="207"/>
      <c r="M42" s="211"/>
    </row>
    <row r="43" spans="1:29" ht="15" customHeight="1">
      <c r="A43" s="206" t="s">
        <v>456</v>
      </c>
      <c r="B43" s="206" t="s">
        <v>561</v>
      </c>
      <c r="C43" s="206" t="s">
        <v>631</v>
      </c>
      <c r="D43" s="206" t="s">
        <v>23</v>
      </c>
      <c r="E43" s="207"/>
      <c r="F43" s="207"/>
      <c r="G43" s="207"/>
      <c r="H43" s="207"/>
      <c r="I43" s="207"/>
      <c r="J43" s="207"/>
      <c r="K43" s="207"/>
      <c r="L43" s="207"/>
      <c r="M43" s="211"/>
    </row>
    <row r="44" spans="1:29" ht="15" customHeight="1">
      <c r="A44" s="206" t="s">
        <v>452</v>
      </c>
      <c r="B44" s="206" t="s">
        <v>434</v>
      </c>
      <c r="C44" s="237">
        <v>1</v>
      </c>
      <c r="D44" s="206" t="s">
        <v>375</v>
      </c>
      <c r="E44" s="207"/>
      <c r="F44" s="207"/>
      <c r="G44" s="207"/>
      <c r="H44" s="207"/>
      <c r="I44" s="207"/>
      <c r="J44" s="207"/>
      <c r="K44" s="207"/>
      <c r="L44" s="207"/>
      <c r="M44" s="211"/>
    </row>
    <row r="45" spans="1:29" ht="15" customHeight="1">
      <c r="A45" s="206" t="s">
        <v>621</v>
      </c>
      <c r="B45" s="206" t="s">
        <v>622</v>
      </c>
      <c r="C45" s="237">
        <v>2</v>
      </c>
      <c r="D45" s="206" t="s">
        <v>620</v>
      </c>
      <c r="E45" s="207"/>
      <c r="F45" s="207"/>
      <c r="G45" s="207"/>
      <c r="H45" s="207"/>
      <c r="I45" s="207"/>
      <c r="J45" s="207"/>
      <c r="K45" s="207"/>
      <c r="L45" s="207"/>
      <c r="M45" s="211"/>
    </row>
    <row r="46" spans="1:29" ht="15" customHeight="1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13"/>
    </row>
    <row r="47" spans="1:29" ht="15" customHeight="1">
      <c r="A47" s="206" t="s">
        <v>562</v>
      </c>
      <c r="B47" s="206" t="s">
        <v>432</v>
      </c>
      <c r="C47" s="206">
        <v>1</v>
      </c>
      <c r="D47" s="206" t="s">
        <v>89</v>
      </c>
      <c r="F47" s="207"/>
      <c r="H47" s="207"/>
      <c r="J47" s="207"/>
      <c r="L47" s="207"/>
      <c r="M47" s="211"/>
    </row>
    <row r="48" spans="1:29" ht="15" customHeight="1">
      <c r="A48" s="206" t="s">
        <v>563</v>
      </c>
      <c r="B48" s="206" t="s">
        <v>561</v>
      </c>
      <c r="C48" s="206" t="s">
        <v>606</v>
      </c>
      <c r="D48" s="206" t="s">
        <v>23</v>
      </c>
      <c r="E48" s="207"/>
      <c r="F48" s="207"/>
      <c r="G48" s="207"/>
      <c r="H48" s="207"/>
      <c r="I48" s="207"/>
      <c r="J48" s="207"/>
      <c r="K48" s="207"/>
      <c r="L48" s="207"/>
      <c r="M48" s="211"/>
    </row>
    <row r="49" spans="1:13" ht="15" customHeight="1">
      <c r="A49" s="206" t="s">
        <v>564</v>
      </c>
      <c r="B49" s="206" t="s">
        <v>561</v>
      </c>
      <c r="C49" s="206" t="s">
        <v>607</v>
      </c>
      <c r="D49" s="206" t="s">
        <v>23</v>
      </c>
      <c r="E49" s="207"/>
      <c r="F49" s="207"/>
      <c r="G49" s="207"/>
      <c r="H49" s="207"/>
      <c r="I49" s="207"/>
      <c r="J49" s="207"/>
      <c r="K49" s="207"/>
      <c r="L49" s="207"/>
      <c r="M49" s="211"/>
    </row>
    <row r="50" spans="1:13" ht="15" customHeight="1">
      <c r="A50" s="206" t="s">
        <v>565</v>
      </c>
      <c r="B50" s="206" t="s">
        <v>561</v>
      </c>
      <c r="C50" s="206" t="s">
        <v>597</v>
      </c>
      <c r="D50" s="206" t="s">
        <v>566</v>
      </c>
      <c r="E50" s="207"/>
      <c r="F50" s="207"/>
      <c r="G50" s="207"/>
      <c r="H50" s="207"/>
      <c r="I50" s="207"/>
      <c r="J50" s="207"/>
      <c r="K50" s="207"/>
      <c r="L50" s="207"/>
      <c r="M50" s="211"/>
    </row>
    <row r="51" spans="1:13" ht="15" customHeight="1">
      <c r="A51" s="206" t="s">
        <v>567</v>
      </c>
      <c r="B51" s="206" t="s">
        <v>561</v>
      </c>
      <c r="C51" s="206" t="s">
        <v>606</v>
      </c>
      <c r="D51" s="206" t="s">
        <v>568</v>
      </c>
      <c r="E51" s="207"/>
      <c r="F51" s="207"/>
      <c r="G51" s="207"/>
      <c r="H51" s="207"/>
      <c r="I51" s="207"/>
      <c r="J51" s="207"/>
      <c r="K51" s="207"/>
      <c r="L51" s="207"/>
      <c r="M51" s="211"/>
    </row>
    <row r="52" spans="1:13" ht="15" customHeight="1">
      <c r="A52" s="206" t="s">
        <v>569</v>
      </c>
      <c r="B52" s="206" t="s">
        <v>561</v>
      </c>
      <c r="C52" s="206" t="s">
        <v>607</v>
      </c>
      <c r="D52" s="206" t="s">
        <v>568</v>
      </c>
      <c r="E52" s="207"/>
      <c r="F52" s="207"/>
      <c r="G52" s="207"/>
      <c r="H52" s="207"/>
      <c r="I52" s="207"/>
      <c r="J52" s="207"/>
      <c r="K52" s="207"/>
      <c r="L52" s="207"/>
      <c r="M52" s="211"/>
    </row>
    <row r="53" spans="1:13" ht="15" customHeight="1">
      <c r="A53" s="206" t="s">
        <v>593</v>
      </c>
      <c r="B53" s="206" t="s">
        <v>571</v>
      </c>
      <c r="C53" s="206" t="s">
        <v>632</v>
      </c>
      <c r="D53" s="206" t="s">
        <v>568</v>
      </c>
      <c r="E53" s="207"/>
      <c r="F53" s="207"/>
      <c r="G53" s="207"/>
      <c r="H53" s="207"/>
      <c r="I53" s="207"/>
      <c r="J53" s="207"/>
      <c r="K53" s="207"/>
      <c r="L53" s="207"/>
      <c r="M53" s="211"/>
    </row>
    <row r="54" spans="1:13" ht="15" customHeight="1">
      <c r="A54" s="206" t="s">
        <v>593</v>
      </c>
      <c r="B54" s="206" t="s">
        <v>561</v>
      </c>
      <c r="C54" s="206" t="s">
        <v>632</v>
      </c>
      <c r="D54" s="206" t="s">
        <v>568</v>
      </c>
      <c r="E54" s="207"/>
      <c r="F54" s="207"/>
      <c r="G54" s="207"/>
      <c r="H54" s="207"/>
      <c r="I54" s="207"/>
      <c r="J54" s="207"/>
      <c r="K54" s="207"/>
      <c r="L54" s="207"/>
      <c r="M54" s="211"/>
    </row>
    <row r="55" spans="1:13" ht="15" customHeight="1">
      <c r="A55" s="206" t="s">
        <v>594</v>
      </c>
      <c r="B55" s="206" t="s">
        <v>571</v>
      </c>
      <c r="C55" s="206" t="s">
        <v>632</v>
      </c>
      <c r="D55" s="206" t="s">
        <v>568</v>
      </c>
      <c r="E55" s="207"/>
      <c r="F55" s="207"/>
      <c r="G55" s="207"/>
      <c r="H55" s="207"/>
      <c r="I55" s="207"/>
      <c r="J55" s="207"/>
      <c r="K55" s="207"/>
      <c r="L55" s="207"/>
      <c r="M55" s="211"/>
    </row>
    <row r="56" spans="1:13" ht="15" customHeight="1">
      <c r="A56" s="206" t="s">
        <v>594</v>
      </c>
      <c r="B56" s="206" t="s">
        <v>561</v>
      </c>
      <c r="C56" s="206" t="s">
        <v>632</v>
      </c>
      <c r="D56" s="206" t="s">
        <v>568</v>
      </c>
      <c r="E56" s="207"/>
      <c r="F56" s="207"/>
      <c r="G56" s="207"/>
      <c r="H56" s="207"/>
      <c r="I56" s="207"/>
      <c r="J56" s="207"/>
      <c r="K56" s="207"/>
      <c r="L56" s="207"/>
      <c r="M56" s="211"/>
    </row>
    <row r="57" spans="1:13" ht="15" customHeight="1">
      <c r="A57" s="206" t="s">
        <v>570</v>
      </c>
      <c r="B57" s="206" t="s">
        <v>571</v>
      </c>
      <c r="C57" s="206" t="s">
        <v>633</v>
      </c>
      <c r="D57" s="206" t="s">
        <v>568</v>
      </c>
      <c r="E57" s="207"/>
      <c r="F57" s="207"/>
      <c r="G57" s="207"/>
      <c r="H57" s="207"/>
      <c r="I57" s="207"/>
      <c r="J57" s="207"/>
      <c r="K57" s="207"/>
      <c r="L57" s="207"/>
      <c r="M57" s="211"/>
    </row>
    <row r="58" spans="1:13" ht="15" customHeight="1">
      <c r="A58" s="206" t="s">
        <v>570</v>
      </c>
      <c r="B58" s="206" t="s">
        <v>561</v>
      </c>
      <c r="C58" s="206" t="s">
        <v>633</v>
      </c>
      <c r="D58" s="206" t="s">
        <v>568</v>
      </c>
      <c r="E58" s="207"/>
      <c r="F58" s="207"/>
      <c r="G58" s="207"/>
      <c r="H58" s="207"/>
      <c r="I58" s="207"/>
      <c r="J58" s="207"/>
      <c r="K58" s="207"/>
      <c r="L58" s="207"/>
      <c r="M58" s="211"/>
    </row>
    <row r="59" spans="1:13" ht="15" customHeight="1">
      <c r="A59" s="206" t="s">
        <v>572</v>
      </c>
      <c r="B59" s="206" t="s">
        <v>571</v>
      </c>
      <c r="C59" s="206" t="s">
        <v>633</v>
      </c>
      <c r="D59" s="206" t="s">
        <v>568</v>
      </c>
      <c r="E59" s="207"/>
      <c r="F59" s="207"/>
      <c r="G59" s="207"/>
      <c r="H59" s="207"/>
      <c r="I59" s="207"/>
      <c r="J59" s="207"/>
      <c r="K59" s="207"/>
      <c r="L59" s="207"/>
      <c r="M59" s="211"/>
    </row>
    <row r="60" spans="1:13" ht="15" customHeight="1">
      <c r="A60" s="206" t="s">
        <v>572</v>
      </c>
      <c r="B60" s="206" t="s">
        <v>561</v>
      </c>
      <c r="C60" s="206" t="s">
        <v>633</v>
      </c>
      <c r="D60" s="206" t="s">
        <v>568</v>
      </c>
      <c r="E60" s="207"/>
      <c r="F60" s="207"/>
      <c r="G60" s="207"/>
      <c r="H60" s="207"/>
      <c r="I60" s="207"/>
      <c r="J60" s="207"/>
      <c r="K60" s="207"/>
      <c r="L60" s="207"/>
      <c r="M60" s="211"/>
    </row>
    <row r="61" spans="1:13" ht="15" customHeight="1">
      <c r="A61" s="205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13"/>
    </row>
    <row r="62" spans="1:13" ht="15" customHeight="1">
      <c r="A62" s="206" t="s">
        <v>582</v>
      </c>
      <c r="B62" s="206" t="s">
        <v>432</v>
      </c>
      <c r="C62" s="206">
        <v>1</v>
      </c>
      <c r="D62" s="206" t="s">
        <v>89</v>
      </c>
      <c r="F62" s="207"/>
      <c r="H62" s="207"/>
      <c r="J62" s="207"/>
      <c r="L62" s="207"/>
      <c r="M62" s="211"/>
    </row>
    <row r="63" spans="1:13" ht="15" customHeight="1">
      <c r="A63" s="206" t="s">
        <v>457</v>
      </c>
      <c r="B63" s="206" t="s">
        <v>434</v>
      </c>
      <c r="C63" s="206">
        <v>2</v>
      </c>
      <c r="D63" s="206" t="s">
        <v>23</v>
      </c>
      <c r="E63" s="207"/>
      <c r="F63" s="207"/>
      <c r="G63" s="207"/>
      <c r="H63" s="207"/>
      <c r="I63" s="207"/>
      <c r="J63" s="207"/>
      <c r="K63" s="207"/>
      <c r="L63" s="207"/>
      <c r="M63" s="211"/>
    </row>
    <row r="64" spans="1:13" ht="15" customHeight="1">
      <c r="A64" s="206" t="s">
        <v>459</v>
      </c>
      <c r="B64" s="206" t="s">
        <v>432</v>
      </c>
      <c r="C64" s="206">
        <v>1</v>
      </c>
      <c r="D64" s="206" t="s">
        <v>89</v>
      </c>
      <c r="E64" s="207"/>
      <c r="F64" s="207"/>
      <c r="G64" s="207"/>
      <c r="H64" s="207"/>
      <c r="I64" s="207"/>
      <c r="J64" s="207"/>
      <c r="K64" s="207"/>
      <c r="L64" s="207"/>
      <c r="M64" s="211"/>
    </row>
    <row r="65" spans="1:15" ht="15" customHeight="1">
      <c r="A65" s="206" t="s">
        <v>458</v>
      </c>
      <c r="B65" s="206" t="s">
        <v>432</v>
      </c>
      <c r="C65" s="206">
        <v>1</v>
      </c>
      <c r="D65" s="206" t="s">
        <v>375</v>
      </c>
      <c r="E65" s="207"/>
      <c r="F65" s="207"/>
      <c r="G65" s="207"/>
      <c r="H65" s="207"/>
      <c r="I65" s="207"/>
      <c r="J65" s="207"/>
      <c r="K65" s="207"/>
      <c r="L65" s="207"/>
      <c r="M65" s="211"/>
    </row>
    <row r="66" spans="1:15" ht="15" customHeight="1">
      <c r="A66" s="205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13"/>
    </row>
    <row r="67" spans="1:15" ht="15" customHeight="1">
      <c r="A67" s="206" t="s">
        <v>583</v>
      </c>
      <c r="B67" s="206" t="s">
        <v>432</v>
      </c>
      <c r="C67" s="206">
        <v>1</v>
      </c>
      <c r="D67" s="206" t="s">
        <v>89</v>
      </c>
      <c r="F67" s="207"/>
      <c r="H67" s="207"/>
      <c r="J67" s="207"/>
      <c r="L67" s="207"/>
      <c r="M67" s="211"/>
    </row>
    <row r="68" spans="1:15" ht="15" customHeight="1">
      <c r="A68" s="206" t="s">
        <v>463</v>
      </c>
      <c r="B68" s="206" t="s">
        <v>648</v>
      </c>
      <c r="C68" s="309">
        <v>4716</v>
      </c>
      <c r="D68" s="206" t="s">
        <v>21</v>
      </c>
      <c r="E68" s="207"/>
      <c r="F68" s="207"/>
      <c r="G68" s="207"/>
      <c r="H68" s="207"/>
      <c r="I68" s="207"/>
      <c r="J68" s="207"/>
      <c r="K68" s="207"/>
      <c r="L68" s="207"/>
      <c r="M68" s="211"/>
    </row>
    <row r="69" spans="1:15" ht="15" customHeight="1">
      <c r="A69" s="206" t="s">
        <v>481</v>
      </c>
      <c r="B69" s="206" t="s">
        <v>581</v>
      </c>
      <c r="C69" s="309">
        <v>3144</v>
      </c>
      <c r="D69" s="206" t="s">
        <v>21</v>
      </c>
      <c r="E69" s="207"/>
      <c r="F69" s="207"/>
      <c r="G69" s="207"/>
      <c r="H69" s="207"/>
      <c r="I69" s="207"/>
      <c r="J69" s="207"/>
      <c r="K69" s="207"/>
      <c r="L69" s="207"/>
      <c r="M69" s="211"/>
    </row>
    <row r="70" spans="1:15" ht="15" customHeight="1">
      <c r="A70" s="206"/>
      <c r="B70" s="206"/>
      <c r="C70" s="206"/>
      <c r="D70" s="206"/>
      <c r="E70" s="216"/>
      <c r="F70" s="217"/>
      <c r="G70" s="216"/>
      <c r="H70" s="217"/>
      <c r="I70" s="216"/>
      <c r="J70" s="217"/>
      <c r="K70" s="216"/>
      <c r="L70" s="207"/>
      <c r="M70" s="211"/>
    </row>
    <row r="71" spans="1:15" ht="15" customHeight="1">
      <c r="A71" s="206" t="s">
        <v>675</v>
      </c>
      <c r="B71" s="206" t="s">
        <v>432</v>
      </c>
      <c r="C71" s="206">
        <v>1</v>
      </c>
      <c r="D71" s="206" t="s">
        <v>89</v>
      </c>
      <c r="E71" s="218"/>
      <c r="F71" s="207"/>
      <c r="G71" s="219"/>
      <c r="H71" s="207"/>
      <c r="I71" s="219"/>
      <c r="J71" s="207"/>
      <c r="K71" s="220"/>
      <c r="L71" s="207"/>
      <c r="M71" s="211"/>
    </row>
    <row r="72" spans="1:15" ht="15" customHeight="1">
      <c r="A72" s="206" t="s">
        <v>460</v>
      </c>
      <c r="B72" s="206" t="s">
        <v>461</v>
      </c>
      <c r="C72" s="206" t="s">
        <v>595</v>
      </c>
      <c r="D72" s="206" t="s">
        <v>21</v>
      </c>
      <c r="E72" s="207"/>
      <c r="F72" s="207"/>
      <c r="G72" s="207"/>
      <c r="H72" s="207"/>
      <c r="I72" s="207"/>
      <c r="J72" s="207"/>
      <c r="K72" s="207"/>
      <c r="L72" s="207"/>
      <c r="M72" s="211"/>
    </row>
    <row r="73" spans="1:15" ht="15" customHeight="1">
      <c r="A73" s="206" t="s">
        <v>574</v>
      </c>
      <c r="B73" s="206" t="s">
        <v>575</v>
      </c>
      <c r="C73" s="206" t="s">
        <v>576</v>
      </c>
      <c r="D73" s="206" t="s">
        <v>620</v>
      </c>
      <c r="E73" s="207"/>
      <c r="F73" s="207"/>
      <c r="G73" s="207"/>
      <c r="H73" s="207"/>
      <c r="I73" s="207"/>
      <c r="J73" s="207"/>
      <c r="K73" s="207"/>
      <c r="L73" s="207"/>
      <c r="M73" s="211"/>
      <c r="O73" s="204" t="s">
        <v>480</v>
      </c>
    </row>
    <row r="74" spans="1:15" ht="15" customHeight="1">
      <c r="A74" s="206" t="s">
        <v>577</v>
      </c>
      <c r="B74" s="206" t="s">
        <v>578</v>
      </c>
      <c r="C74" s="206" t="s">
        <v>579</v>
      </c>
      <c r="D74" s="206" t="s">
        <v>573</v>
      </c>
      <c r="E74" s="207"/>
      <c r="F74" s="207"/>
      <c r="G74" s="207"/>
      <c r="H74" s="207"/>
      <c r="I74" s="207"/>
      <c r="J74" s="207"/>
      <c r="K74" s="207"/>
      <c r="L74" s="207"/>
      <c r="M74" s="211"/>
    </row>
    <row r="75" spans="1:15" ht="15" customHeight="1">
      <c r="A75" s="206" t="s">
        <v>580</v>
      </c>
      <c r="B75" s="206" t="s">
        <v>596</v>
      </c>
      <c r="C75" s="206" t="s">
        <v>597</v>
      </c>
      <c r="D75" s="206" t="s">
        <v>573</v>
      </c>
      <c r="E75" s="207"/>
      <c r="F75" s="207"/>
      <c r="G75" s="207"/>
      <c r="H75" s="207"/>
      <c r="I75" s="207"/>
      <c r="J75" s="207"/>
      <c r="K75" s="207"/>
      <c r="L75" s="207"/>
      <c r="M75" s="211"/>
    </row>
    <row r="76" spans="1:15" ht="15" customHeight="1">
      <c r="A76" s="206" t="s">
        <v>598</v>
      </c>
      <c r="B76" s="206" t="s">
        <v>599</v>
      </c>
      <c r="C76" s="206" t="s">
        <v>634</v>
      </c>
      <c r="D76" s="206" t="s">
        <v>573</v>
      </c>
      <c r="E76" s="207"/>
      <c r="F76" s="207"/>
      <c r="G76" s="207"/>
      <c r="H76" s="207"/>
      <c r="I76" s="207"/>
      <c r="J76" s="207"/>
      <c r="K76" s="207"/>
      <c r="L76" s="207"/>
      <c r="M76" s="211"/>
    </row>
    <row r="77" spans="1:15" ht="15" customHeight="1">
      <c r="A77" s="206"/>
      <c r="B77" s="206"/>
      <c r="C77" s="206"/>
      <c r="D77" s="206"/>
      <c r="E77" s="207"/>
      <c r="F77" s="207"/>
      <c r="G77" s="207"/>
      <c r="H77" s="207"/>
      <c r="I77" s="207"/>
      <c r="J77" s="207"/>
      <c r="K77" s="207"/>
      <c r="L77" s="207"/>
      <c r="M77" s="211"/>
    </row>
    <row r="78" spans="1:15" ht="15" customHeight="1">
      <c r="A78" s="214"/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5"/>
    </row>
    <row r="79" spans="1:15" ht="15" customHeight="1"/>
    <row r="80" spans="1:15" ht="16.5" customHeight="1"/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0" type="noConversion"/>
  <printOptions horizontalCentered="1"/>
  <pageMargins left="0.19685039370078741" right="0.19685039370078741" top="0.59055118110236227" bottom="0.39370078740157483" header="0.39370078740157483" footer="0.19685039370078741"/>
  <pageSetup paperSize="9" scale="69" orientation="landscape" r:id="rId1"/>
  <headerFooter alignWithMargins="0">
    <oddHeader>&amp;RPage : &amp;P/&amp;N</oddHeader>
  </headerFooter>
  <rowBreaks count="1" manualBreakCount="1">
    <brk id="46" max="12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8"/>
  <dimension ref="A1:L31"/>
  <sheetViews>
    <sheetView view="pageBreakPreview" zoomScale="85" zoomScaleNormal="85" zoomScaleSheetLayoutView="85" workbookViewId="0">
      <pane xSplit="3" ySplit="4" topLeftCell="D8" activePane="bottomRight" state="frozen"/>
      <selection activeCell="U29" sqref="U29"/>
      <selection pane="topRight" activeCell="U29" sqref="U29"/>
      <selection pane="bottomLeft" activeCell="U29" sqref="U29"/>
      <selection pane="bottomRight" activeCell="D8" sqref="D8"/>
    </sheetView>
  </sheetViews>
  <sheetFormatPr defaultRowHeight="24.95" customHeight="1"/>
  <cols>
    <col min="1" max="1" width="16.77734375" style="115" customWidth="1"/>
    <col min="2" max="2" width="32.77734375" style="115" customWidth="1"/>
    <col min="3" max="3" width="6.77734375" style="115" customWidth="1"/>
    <col min="4" max="4" width="10.77734375" style="183" customWidth="1"/>
    <col min="5" max="8" width="10" style="183" customWidth="1"/>
    <col min="9" max="9" width="9.6640625" style="115" customWidth="1"/>
    <col min="10" max="16384" width="8.88671875" style="105"/>
  </cols>
  <sheetData>
    <row r="1" spans="1:12" ht="24.95" customHeight="1">
      <c r="A1" s="331" t="s">
        <v>409</v>
      </c>
      <c r="B1" s="331"/>
      <c r="C1" s="331"/>
      <c r="D1" s="331"/>
      <c r="E1" s="331"/>
      <c r="F1" s="331"/>
      <c r="G1" s="331"/>
      <c r="H1" s="331"/>
      <c r="I1" s="331"/>
    </row>
    <row r="2" spans="1:12" ht="15" customHeight="1">
      <c r="A2" s="158"/>
      <c r="B2" s="158"/>
      <c r="C2" s="158"/>
      <c r="D2" s="159"/>
      <c r="E2" s="159"/>
      <c r="F2" s="159"/>
      <c r="G2" s="159"/>
      <c r="H2" s="159"/>
      <c r="I2" s="158"/>
    </row>
    <row r="3" spans="1:12" ht="24.95" customHeight="1">
      <c r="A3" s="365" t="s">
        <v>410</v>
      </c>
      <c r="B3" s="365" t="s">
        <v>411</v>
      </c>
      <c r="C3" s="365" t="s">
        <v>412</v>
      </c>
      <c r="D3" s="364" t="s">
        <v>413</v>
      </c>
      <c r="E3" s="364" t="s">
        <v>414</v>
      </c>
      <c r="F3" s="364"/>
      <c r="G3" s="364"/>
      <c r="H3" s="364"/>
      <c r="I3" s="365" t="s">
        <v>415</v>
      </c>
    </row>
    <row r="4" spans="1:12" ht="24.95" customHeight="1" thickBot="1">
      <c r="A4" s="366"/>
      <c r="B4" s="366"/>
      <c r="C4" s="366"/>
      <c r="D4" s="367"/>
      <c r="E4" s="160" t="s">
        <v>416</v>
      </c>
      <c r="F4" s="160" t="s">
        <v>417</v>
      </c>
      <c r="G4" s="160" t="s">
        <v>418</v>
      </c>
      <c r="H4" s="160" t="s">
        <v>419</v>
      </c>
      <c r="I4" s="366"/>
    </row>
    <row r="5" spans="1:12" s="157" customFormat="1" ht="24" customHeight="1" thickTop="1">
      <c r="A5" s="161" t="s">
        <v>391</v>
      </c>
      <c r="B5" s="161" t="s">
        <v>392</v>
      </c>
      <c r="C5" s="161" t="s">
        <v>21</v>
      </c>
      <c r="D5" s="162" t="e">
        <f>SUM(E5:H5)</f>
        <v>#REF!</v>
      </c>
      <c r="E5" s="162">
        <v>0</v>
      </c>
      <c r="F5" s="162" t="e">
        <f>#REF!</f>
        <v>#REF!</v>
      </c>
      <c r="G5" s="162">
        <v>0</v>
      </c>
      <c r="H5" s="162">
        <v>0</v>
      </c>
      <c r="I5" s="162"/>
      <c r="J5" s="163"/>
      <c r="K5" s="164"/>
      <c r="L5" s="165"/>
    </row>
    <row r="6" spans="1:12" s="157" customFormat="1" ht="24" customHeight="1">
      <c r="A6" s="154" t="s">
        <v>391</v>
      </c>
      <c r="B6" s="154" t="s">
        <v>393</v>
      </c>
      <c r="C6" s="154" t="s">
        <v>21</v>
      </c>
      <c r="D6" s="166" t="e">
        <f t="shared" ref="D6:D31" si="0">SUM(E6:H6)</f>
        <v>#REF!</v>
      </c>
      <c r="E6" s="166">
        <v>0</v>
      </c>
      <c r="F6" s="166" t="e">
        <f>#REF!</f>
        <v>#REF!</v>
      </c>
      <c r="G6" s="166">
        <v>0</v>
      </c>
      <c r="H6" s="166">
        <v>0</v>
      </c>
      <c r="I6" s="166"/>
      <c r="J6" s="163"/>
      <c r="K6" s="164"/>
      <c r="L6" s="165"/>
    </row>
    <row r="7" spans="1:12" s="157" customFormat="1" ht="24" customHeight="1">
      <c r="A7" s="154" t="s">
        <v>394</v>
      </c>
      <c r="B7" s="154" t="s">
        <v>393</v>
      </c>
      <c r="C7" s="154" t="s">
        <v>21</v>
      </c>
      <c r="D7" s="166" t="e">
        <f t="shared" si="0"/>
        <v>#REF!</v>
      </c>
      <c r="E7" s="166">
        <v>0</v>
      </c>
      <c r="F7" s="166" t="e">
        <f>#REF!</f>
        <v>#REF!</v>
      </c>
      <c r="G7" s="166">
        <v>0</v>
      </c>
      <c r="H7" s="166">
        <v>0</v>
      </c>
      <c r="I7" s="166"/>
      <c r="J7" s="163"/>
      <c r="K7" s="164"/>
      <c r="L7" s="165"/>
    </row>
    <row r="8" spans="1:12" s="157" customFormat="1" ht="24" customHeight="1">
      <c r="A8" s="154" t="s">
        <v>391</v>
      </c>
      <c r="B8" s="154" t="s">
        <v>395</v>
      </c>
      <c r="C8" s="154" t="s">
        <v>21</v>
      </c>
      <c r="D8" s="166">
        <f t="shared" si="0"/>
        <v>1</v>
      </c>
      <c r="E8" s="166">
        <v>0</v>
      </c>
      <c r="F8" s="166">
        <v>1</v>
      </c>
      <c r="G8" s="166">
        <v>0</v>
      </c>
      <c r="H8" s="166">
        <v>0</v>
      </c>
      <c r="I8" s="166"/>
      <c r="J8" s="163"/>
      <c r="K8" s="164"/>
      <c r="L8" s="167"/>
    </row>
    <row r="9" spans="1:12" s="157" customFormat="1" ht="24" customHeight="1">
      <c r="A9" s="154" t="s">
        <v>394</v>
      </c>
      <c r="B9" s="154" t="s">
        <v>395</v>
      </c>
      <c r="C9" s="154" t="s">
        <v>21</v>
      </c>
      <c r="D9" s="166">
        <f t="shared" si="0"/>
        <v>1</v>
      </c>
      <c r="E9" s="166">
        <v>0</v>
      </c>
      <c r="F9" s="166">
        <v>1</v>
      </c>
      <c r="G9" s="166">
        <v>0</v>
      </c>
      <c r="H9" s="166">
        <v>0</v>
      </c>
      <c r="I9" s="166"/>
      <c r="J9" s="163"/>
      <c r="K9" s="164"/>
      <c r="L9" s="168"/>
    </row>
    <row r="10" spans="1:12" s="157" customFormat="1" ht="24" customHeight="1">
      <c r="A10" s="154" t="s">
        <v>391</v>
      </c>
      <c r="B10" s="154" t="s">
        <v>396</v>
      </c>
      <c r="C10" s="154" t="s">
        <v>21</v>
      </c>
      <c r="D10" s="166">
        <f t="shared" si="0"/>
        <v>113</v>
      </c>
      <c r="E10" s="166">
        <v>0</v>
      </c>
      <c r="F10" s="166">
        <v>113</v>
      </c>
      <c r="G10" s="166">
        <v>0</v>
      </c>
      <c r="H10" s="166">
        <v>0</v>
      </c>
      <c r="I10" s="166"/>
      <c r="J10" s="163"/>
      <c r="K10" s="164"/>
      <c r="L10" s="168"/>
    </row>
    <row r="11" spans="1:12" s="157" customFormat="1" ht="24" customHeight="1">
      <c r="A11" s="154" t="s">
        <v>394</v>
      </c>
      <c r="B11" s="154" t="s">
        <v>396</v>
      </c>
      <c r="C11" s="154" t="s">
        <v>21</v>
      </c>
      <c r="D11" s="166">
        <f t="shared" si="0"/>
        <v>180</v>
      </c>
      <c r="E11" s="166">
        <v>0</v>
      </c>
      <c r="F11" s="166">
        <v>180</v>
      </c>
      <c r="G11" s="166">
        <v>0</v>
      </c>
      <c r="H11" s="166">
        <v>0</v>
      </c>
      <c r="I11" s="166"/>
      <c r="J11" s="163"/>
      <c r="K11" s="164"/>
      <c r="L11" s="167"/>
    </row>
    <row r="12" spans="1:12" s="157" customFormat="1" ht="24" customHeight="1">
      <c r="A12" s="154" t="s">
        <v>397</v>
      </c>
      <c r="B12" s="154" t="s">
        <v>398</v>
      </c>
      <c r="C12" s="154" t="s">
        <v>21</v>
      </c>
      <c r="D12" s="166">
        <v>376</v>
      </c>
      <c r="E12" s="166">
        <v>0</v>
      </c>
      <c r="F12" s="166">
        <v>376</v>
      </c>
      <c r="G12" s="166">
        <v>0</v>
      </c>
      <c r="H12" s="166">
        <v>0</v>
      </c>
      <c r="I12" s="166"/>
      <c r="J12" s="163"/>
      <c r="K12" s="164"/>
      <c r="L12" s="167"/>
    </row>
    <row r="13" spans="1:12" s="155" customFormat="1" ht="24" customHeight="1">
      <c r="A13" s="153" t="s">
        <v>426</v>
      </c>
      <c r="B13" s="153" t="s">
        <v>398</v>
      </c>
      <c r="C13" s="153" t="s">
        <v>21</v>
      </c>
      <c r="D13" s="156">
        <v>376</v>
      </c>
      <c r="E13" s="156">
        <v>0</v>
      </c>
      <c r="F13" s="156">
        <v>376</v>
      </c>
      <c r="G13" s="156">
        <v>0</v>
      </c>
      <c r="H13" s="156">
        <v>0</v>
      </c>
      <c r="I13" s="156"/>
      <c r="J13" s="202"/>
      <c r="K13" s="201"/>
      <c r="L13" s="203"/>
    </row>
    <row r="14" spans="1:12" s="155" customFormat="1" ht="24" customHeight="1">
      <c r="A14" s="153" t="s">
        <v>427</v>
      </c>
      <c r="B14" s="153" t="s">
        <v>398</v>
      </c>
      <c r="C14" s="153" t="s">
        <v>21</v>
      </c>
      <c r="D14" s="156">
        <v>376</v>
      </c>
      <c r="E14" s="156">
        <v>0</v>
      </c>
      <c r="F14" s="156">
        <v>376</v>
      </c>
      <c r="G14" s="156">
        <v>0</v>
      </c>
      <c r="H14" s="156">
        <v>0</v>
      </c>
      <c r="I14" s="156"/>
      <c r="J14" s="202"/>
      <c r="K14" s="201"/>
      <c r="L14" s="203"/>
    </row>
    <row r="15" spans="1:12" s="155" customFormat="1" ht="24" customHeight="1">
      <c r="A15" s="153" t="s">
        <v>428</v>
      </c>
      <c r="B15" s="153" t="s">
        <v>398</v>
      </c>
      <c r="C15" s="153" t="s">
        <v>429</v>
      </c>
      <c r="D15" s="156">
        <f>D14*2</f>
        <v>752</v>
      </c>
      <c r="E15" s="156">
        <v>0</v>
      </c>
      <c r="F15" s="156">
        <v>752</v>
      </c>
      <c r="G15" s="156">
        <v>0</v>
      </c>
      <c r="H15" s="156">
        <v>0</v>
      </c>
      <c r="I15" s="156"/>
      <c r="J15" s="202"/>
      <c r="K15" s="201"/>
      <c r="L15" s="203"/>
    </row>
    <row r="16" spans="1:12" ht="24.95" customHeight="1">
      <c r="A16" s="169" t="s">
        <v>383</v>
      </c>
      <c r="B16" s="169" t="s">
        <v>367</v>
      </c>
      <c r="C16" s="154" t="s">
        <v>21</v>
      </c>
      <c r="D16" s="170">
        <v>1</v>
      </c>
      <c r="E16" s="166">
        <v>0</v>
      </c>
      <c r="F16" s="166">
        <v>1</v>
      </c>
      <c r="G16" s="166">
        <v>0</v>
      </c>
      <c r="H16" s="166">
        <v>0</v>
      </c>
      <c r="I16" s="171"/>
      <c r="J16" s="172"/>
      <c r="K16" s="173"/>
      <c r="L16" s="168"/>
    </row>
    <row r="17" spans="1:12" ht="24.95" customHeight="1">
      <c r="A17" s="169" t="s">
        <v>382</v>
      </c>
      <c r="B17" s="169" t="s">
        <v>384</v>
      </c>
      <c r="C17" s="154" t="s">
        <v>21</v>
      </c>
      <c r="D17" s="170">
        <v>1</v>
      </c>
      <c r="E17" s="166">
        <v>0</v>
      </c>
      <c r="F17" s="166">
        <v>1</v>
      </c>
      <c r="G17" s="166">
        <v>0</v>
      </c>
      <c r="H17" s="166">
        <v>0</v>
      </c>
      <c r="I17" s="171"/>
      <c r="J17" s="174"/>
      <c r="K17" s="164"/>
      <c r="L17" s="167"/>
    </row>
    <row r="18" spans="1:12" ht="24.95" customHeight="1">
      <c r="A18" s="169" t="s">
        <v>382</v>
      </c>
      <c r="B18" s="169" t="s">
        <v>385</v>
      </c>
      <c r="C18" s="154" t="s">
        <v>21</v>
      </c>
      <c r="D18" s="170">
        <v>1</v>
      </c>
      <c r="E18" s="166">
        <v>0</v>
      </c>
      <c r="F18" s="166">
        <v>1</v>
      </c>
      <c r="G18" s="166">
        <v>0</v>
      </c>
      <c r="H18" s="166">
        <v>0</v>
      </c>
      <c r="I18" s="171"/>
      <c r="J18" s="174"/>
      <c r="K18" s="164"/>
      <c r="L18" s="167"/>
    </row>
    <row r="19" spans="1:12" ht="24.95" customHeight="1">
      <c r="A19" s="169" t="s">
        <v>382</v>
      </c>
      <c r="B19" s="169" t="s">
        <v>386</v>
      </c>
      <c r="C19" s="154" t="s">
        <v>21</v>
      </c>
      <c r="D19" s="170">
        <v>1</v>
      </c>
      <c r="E19" s="166">
        <v>0</v>
      </c>
      <c r="F19" s="166">
        <v>1</v>
      </c>
      <c r="G19" s="166">
        <v>0</v>
      </c>
      <c r="H19" s="166">
        <v>0</v>
      </c>
      <c r="I19" s="171"/>
      <c r="J19" s="174"/>
      <c r="K19" s="164"/>
      <c r="L19" s="167"/>
    </row>
    <row r="20" spans="1:12" ht="24.95" customHeight="1">
      <c r="A20" s="169" t="s">
        <v>382</v>
      </c>
      <c r="B20" s="169" t="s">
        <v>387</v>
      </c>
      <c r="C20" s="154" t="s">
        <v>21</v>
      </c>
      <c r="D20" s="170">
        <v>1</v>
      </c>
      <c r="E20" s="166">
        <v>0</v>
      </c>
      <c r="F20" s="166">
        <v>1</v>
      </c>
      <c r="G20" s="166">
        <v>0</v>
      </c>
      <c r="H20" s="166">
        <v>0</v>
      </c>
      <c r="I20" s="171"/>
      <c r="J20" s="174"/>
      <c r="K20" s="164"/>
      <c r="L20" s="167"/>
    </row>
    <row r="21" spans="1:12" ht="24.95" customHeight="1">
      <c r="A21" s="169" t="s">
        <v>382</v>
      </c>
      <c r="B21" s="169" t="s">
        <v>388</v>
      </c>
      <c r="C21" s="154" t="s">
        <v>21</v>
      </c>
      <c r="D21" s="170">
        <v>1</v>
      </c>
      <c r="E21" s="166">
        <v>0</v>
      </c>
      <c r="F21" s="166">
        <v>1</v>
      </c>
      <c r="G21" s="166">
        <v>0</v>
      </c>
      <c r="H21" s="166">
        <v>0</v>
      </c>
      <c r="I21" s="171"/>
      <c r="J21" s="174"/>
      <c r="K21" s="164"/>
      <c r="L21" s="167"/>
    </row>
    <row r="22" spans="1:12" ht="24.95" customHeight="1">
      <c r="A22" s="169" t="s">
        <v>382</v>
      </c>
      <c r="B22" s="169" t="s">
        <v>389</v>
      </c>
      <c r="C22" s="154" t="s">
        <v>21</v>
      </c>
      <c r="D22" s="170">
        <v>1</v>
      </c>
      <c r="E22" s="166">
        <v>0</v>
      </c>
      <c r="F22" s="166">
        <v>1</v>
      </c>
      <c r="G22" s="166">
        <v>0</v>
      </c>
      <c r="H22" s="166">
        <v>0</v>
      </c>
      <c r="I22" s="171"/>
      <c r="J22" s="174"/>
      <c r="K22" s="164"/>
      <c r="L22" s="167"/>
    </row>
    <row r="23" spans="1:12" ht="24.95" customHeight="1">
      <c r="A23" s="169" t="s">
        <v>382</v>
      </c>
      <c r="B23" s="169" t="s">
        <v>390</v>
      </c>
      <c r="C23" s="169" t="s">
        <v>21</v>
      </c>
      <c r="D23" s="175">
        <v>1</v>
      </c>
      <c r="E23" s="166">
        <v>0</v>
      </c>
      <c r="F23" s="175">
        <v>1</v>
      </c>
      <c r="G23" s="166">
        <v>0</v>
      </c>
      <c r="H23" s="166">
        <v>0</v>
      </c>
      <c r="I23" s="176"/>
      <c r="J23" s="177"/>
      <c r="K23" s="173"/>
      <c r="L23" s="178"/>
    </row>
    <row r="24" spans="1:12" ht="24.95" customHeight="1">
      <c r="A24" s="169" t="s">
        <v>420</v>
      </c>
      <c r="B24" s="169" t="s">
        <v>421</v>
      </c>
      <c r="C24" s="169" t="s">
        <v>21</v>
      </c>
      <c r="D24" s="175">
        <v>1</v>
      </c>
      <c r="E24" s="166">
        <v>0</v>
      </c>
      <c r="F24" s="175">
        <v>1</v>
      </c>
      <c r="G24" s="166">
        <v>0</v>
      </c>
      <c r="H24" s="166">
        <v>0</v>
      </c>
      <c r="I24" s="176"/>
    </row>
    <row r="25" spans="1:12" ht="24.95" customHeight="1">
      <c r="A25" s="169" t="s">
        <v>422</v>
      </c>
      <c r="B25" s="169" t="s">
        <v>399</v>
      </c>
      <c r="C25" s="169" t="s">
        <v>21</v>
      </c>
      <c r="D25" s="175">
        <v>1</v>
      </c>
      <c r="E25" s="166">
        <v>0</v>
      </c>
      <c r="F25" s="175">
        <v>1</v>
      </c>
      <c r="G25" s="166">
        <v>0</v>
      </c>
      <c r="H25" s="166">
        <v>0</v>
      </c>
      <c r="I25" s="176"/>
      <c r="J25" s="179"/>
      <c r="K25" s="173"/>
      <c r="L25" s="178"/>
    </row>
    <row r="26" spans="1:12" ht="24.95" customHeight="1">
      <c r="A26" s="169" t="s">
        <v>423</v>
      </c>
      <c r="B26" s="169" t="s">
        <v>400</v>
      </c>
      <c r="C26" s="169" t="s">
        <v>21</v>
      </c>
      <c r="D26" s="175">
        <v>1</v>
      </c>
      <c r="E26" s="166">
        <v>0</v>
      </c>
      <c r="F26" s="175">
        <v>1</v>
      </c>
      <c r="G26" s="166">
        <v>0</v>
      </c>
      <c r="H26" s="166">
        <v>0</v>
      </c>
      <c r="I26" s="176"/>
    </row>
    <row r="27" spans="1:12" ht="24.95" customHeight="1">
      <c r="A27" s="169" t="s">
        <v>423</v>
      </c>
      <c r="B27" s="169" t="s">
        <v>401</v>
      </c>
      <c r="C27" s="169" t="s">
        <v>21</v>
      </c>
      <c r="D27" s="175">
        <v>1</v>
      </c>
      <c r="E27" s="166">
        <v>0</v>
      </c>
      <c r="F27" s="175">
        <v>1</v>
      </c>
      <c r="G27" s="166">
        <v>0</v>
      </c>
      <c r="H27" s="166">
        <v>0</v>
      </c>
      <c r="I27" s="176"/>
    </row>
    <row r="28" spans="1:12" ht="24.95" customHeight="1">
      <c r="A28" s="169" t="s">
        <v>368</v>
      </c>
      <c r="B28" s="169" t="s">
        <v>369</v>
      </c>
      <c r="C28" s="169" t="s">
        <v>377</v>
      </c>
      <c r="D28" s="175">
        <f t="shared" si="0"/>
        <v>1</v>
      </c>
      <c r="E28" s="166">
        <v>0</v>
      </c>
      <c r="F28" s="175">
        <v>1</v>
      </c>
      <c r="G28" s="166">
        <v>0</v>
      </c>
      <c r="H28" s="166">
        <v>0</v>
      </c>
      <c r="I28" s="176"/>
    </row>
    <row r="29" spans="1:12" ht="24.95" customHeight="1">
      <c r="A29" s="169" t="s">
        <v>368</v>
      </c>
      <c r="B29" s="169" t="s">
        <v>370</v>
      </c>
      <c r="C29" s="169" t="s">
        <v>377</v>
      </c>
      <c r="D29" s="175">
        <f t="shared" si="0"/>
        <v>1</v>
      </c>
      <c r="E29" s="166">
        <v>0</v>
      </c>
      <c r="F29" s="175">
        <v>1</v>
      </c>
      <c r="G29" s="166">
        <v>0</v>
      </c>
      <c r="H29" s="166">
        <v>0</v>
      </c>
      <c r="I29" s="176"/>
    </row>
    <row r="30" spans="1:12" ht="24.95" customHeight="1">
      <c r="A30" s="169" t="s">
        <v>368</v>
      </c>
      <c r="B30" s="169" t="s">
        <v>371</v>
      </c>
      <c r="C30" s="169" t="s">
        <v>377</v>
      </c>
      <c r="D30" s="175">
        <f t="shared" si="0"/>
        <v>1</v>
      </c>
      <c r="E30" s="166">
        <v>0</v>
      </c>
      <c r="F30" s="175">
        <v>1</v>
      </c>
      <c r="G30" s="166">
        <v>0</v>
      </c>
      <c r="H30" s="166">
        <v>0</v>
      </c>
      <c r="I30" s="176"/>
    </row>
    <row r="31" spans="1:12" ht="24.95" customHeight="1">
      <c r="A31" s="180" t="s">
        <v>402</v>
      </c>
      <c r="B31" s="180" t="s">
        <v>403</v>
      </c>
      <c r="C31" s="180" t="s">
        <v>376</v>
      </c>
      <c r="D31" s="181">
        <f t="shared" si="0"/>
        <v>1</v>
      </c>
      <c r="E31" s="166">
        <v>0</v>
      </c>
      <c r="F31" s="181">
        <v>1</v>
      </c>
      <c r="G31" s="166">
        <v>0</v>
      </c>
      <c r="H31" s="166">
        <v>0</v>
      </c>
      <c r="I31" s="182"/>
    </row>
  </sheetData>
  <mergeCells count="7">
    <mergeCell ref="A1:I1"/>
    <mergeCell ref="E3:H3"/>
    <mergeCell ref="I3:I4"/>
    <mergeCell ref="A3:A4"/>
    <mergeCell ref="B3:B4"/>
    <mergeCell ref="C3:C4"/>
    <mergeCell ref="D3:D4"/>
  </mergeCells>
  <phoneticPr fontId="11" type="noConversion"/>
  <printOptions horizontalCentered="1"/>
  <pageMargins left="0.74803149606299213" right="0.35433070866141736" top="0.59055118110236227" bottom="0.35433070866141736" header="0.51181102362204722" footer="0.19685039370078741"/>
  <pageSetup paperSize="9" scale="6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6">
    <tabColor rgb="FFFF0000"/>
  </sheetPr>
  <dimension ref="A1:F556"/>
  <sheetViews>
    <sheetView view="pageBreakPreview" zoomScale="115" zoomScaleNormal="100" zoomScaleSheetLayoutView="115" workbookViewId="0">
      <pane ySplit="3" topLeftCell="A518" activePane="bottomLeft" state="frozen"/>
      <selection activeCell="F32" sqref="F32"/>
      <selection pane="bottomLeft" activeCell="F511" sqref="F511"/>
    </sheetView>
  </sheetViews>
  <sheetFormatPr defaultRowHeight="20.100000000000001" customHeight="1"/>
  <cols>
    <col min="1" max="1" width="10.77734375" style="8" customWidth="1"/>
    <col min="2" max="2" width="55.77734375" style="8" customWidth="1"/>
    <col min="3" max="3" width="6.77734375" style="81" customWidth="1"/>
    <col min="4" max="4" width="10.77734375" style="31" customWidth="1"/>
    <col min="5" max="5" width="4.6640625" style="7" customWidth="1"/>
    <col min="6" max="16384" width="8.88671875" style="8"/>
  </cols>
  <sheetData>
    <row r="1" spans="1:6" ht="24.95" customHeight="1">
      <c r="A1" s="5" t="s">
        <v>135</v>
      </c>
      <c r="B1" s="6"/>
      <c r="C1" s="76"/>
      <c r="D1" s="6"/>
    </row>
    <row r="2" spans="1:6" ht="30" customHeight="1">
      <c r="A2" s="9"/>
      <c r="B2" s="9"/>
      <c r="C2" s="9"/>
      <c r="D2" s="10"/>
    </row>
    <row r="3" spans="1:6" s="7" customFormat="1" ht="24.95" customHeight="1">
      <c r="A3" s="11" t="s">
        <v>235</v>
      </c>
      <c r="B3" s="12" t="s">
        <v>236</v>
      </c>
      <c r="C3" s="12" t="s">
        <v>20</v>
      </c>
      <c r="D3" s="13" t="s">
        <v>237</v>
      </c>
    </row>
    <row r="4" spans="1:6" ht="20.100000000000001" customHeight="1">
      <c r="A4" s="50" t="s">
        <v>250</v>
      </c>
      <c r="B4" s="51"/>
      <c r="C4" s="52"/>
      <c r="D4" s="53"/>
    </row>
    <row r="5" spans="1:6" ht="20.100000000000001" customHeight="1">
      <c r="A5" s="17" t="s">
        <v>136</v>
      </c>
      <c r="B5" s="1"/>
      <c r="C5" s="14"/>
      <c r="D5" s="15"/>
      <c r="E5" s="21"/>
    </row>
    <row r="6" spans="1:6" s="22" customFormat="1" ht="19.5" customHeight="1">
      <c r="A6" s="18" t="s">
        <v>137</v>
      </c>
      <c r="B6" s="19"/>
      <c r="C6" s="14" t="s">
        <v>23</v>
      </c>
      <c r="D6" s="20">
        <f>SUM(D7)</f>
        <v>1</v>
      </c>
      <c r="E6" s="21">
        <v>26</v>
      </c>
      <c r="F6" s="22" t="s">
        <v>220</v>
      </c>
    </row>
    <row r="7" spans="1:6" s="22" customFormat="1" ht="19.5" customHeight="1">
      <c r="A7" s="18"/>
      <c r="B7" s="1" t="s">
        <v>70</v>
      </c>
      <c r="C7" s="14"/>
      <c r="D7" s="20">
        <f>SUM(D8:D8)</f>
        <v>1</v>
      </c>
      <c r="E7" s="21">
        <v>26</v>
      </c>
      <c r="F7" s="22" t="s">
        <v>220</v>
      </c>
    </row>
    <row r="8" spans="1:6" s="26" customFormat="1" ht="20.100000000000001" customHeight="1">
      <c r="A8" s="23"/>
      <c r="B8" s="1" t="s">
        <v>238</v>
      </c>
      <c r="C8" s="28"/>
      <c r="D8" s="24">
        <v>1</v>
      </c>
      <c r="E8" s="25">
        <v>26</v>
      </c>
      <c r="F8" s="26" t="s">
        <v>220</v>
      </c>
    </row>
    <row r="9" spans="1:6" s="22" customFormat="1" ht="19.5" customHeight="1">
      <c r="A9" s="18" t="s">
        <v>138</v>
      </c>
      <c r="B9" s="1"/>
      <c r="C9" s="14" t="s">
        <v>23</v>
      </c>
      <c r="D9" s="20">
        <f>D10</f>
        <v>1</v>
      </c>
      <c r="E9" s="21">
        <v>27</v>
      </c>
      <c r="F9" s="22" t="s">
        <v>220</v>
      </c>
    </row>
    <row r="10" spans="1:6" s="22" customFormat="1" ht="19.5" customHeight="1">
      <c r="A10" s="18"/>
      <c r="B10" s="1" t="s">
        <v>70</v>
      </c>
      <c r="C10" s="14"/>
      <c r="D10" s="15">
        <f>D11</f>
        <v>1</v>
      </c>
      <c r="E10" s="21">
        <v>27</v>
      </c>
      <c r="F10" s="22" t="s">
        <v>220</v>
      </c>
    </row>
    <row r="11" spans="1:6" s="22" customFormat="1" ht="19.5" customHeight="1">
      <c r="A11" s="18"/>
      <c r="B11" s="1" t="s">
        <v>238</v>
      </c>
      <c r="C11" s="14"/>
      <c r="D11" s="15">
        <v>1</v>
      </c>
      <c r="E11" s="21">
        <v>27</v>
      </c>
      <c r="F11" s="22" t="s">
        <v>220</v>
      </c>
    </row>
    <row r="12" spans="1:6" s="22" customFormat="1" ht="20.100000000000001" customHeight="1">
      <c r="A12" s="18" t="s">
        <v>229</v>
      </c>
      <c r="B12" s="19"/>
      <c r="C12" s="14" t="s">
        <v>23</v>
      </c>
      <c r="D12" s="20">
        <f>SUM(D13)</f>
        <v>1</v>
      </c>
      <c r="E12" s="21">
        <v>28</v>
      </c>
      <c r="F12" s="22" t="s">
        <v>220</v>
      </c>
    </row>
    <row r="13" spans="1:6" ht="20.100000000000001" customHeight="1">
      <c r="A13" s="16"/>
      <c r="B13" s="1" t="s">
        <v>70</v>
      </c>
      <c r="C13" s="14"/>
      <c r="D13" s="15">
        <f>SUM(D14:D14)</f>
        <v>1</v>
      </c>
      <c r="E13" s="21">
        <v>28</v>
      </c>
      <c r="F13" s="22" t="s">
        <v>220</v>
      </c>
    </row>
    <row r="14" spans="1:6" s="29" customFormat="1" ht="20.100000000000001" customHeight="1">
      <c r="A14" s="27"/>
      <c r="B14" s="1" t="s">
        <v>238</v>
      </c>
      <c r="C14" s="28"/>
      <c r="D14" s="24">
        <v>1</v>
      </c>
      <c r="E14" s="25">
        <v>28</v>
      </c>
      <c r="F14" s="26" t="s">
        <v>220</v>
      </c>
    </row>
    <row r="15" spans="1:6" s="22" customFormat="1" ht="20.100000000000001" customHeight="1">
      <c r="A15" s="18" t="s">
        <v>158</v>
      </c>
      <c r="B15" s="19"/>
      <c r="C15" s="14" t="s">
        <v>23</v>
      </c>
      <c r="D15" s="20">
        <f>SUM(D16)</f>
        <v>1</v>
      </c>
      <c r="E15" s="21">
        <v>35</v>
      </c>
      <c r="F15" s="22" t="s">
        <v>220</v>
      </c>
    </row>
    <row r="16" spans="1:6" ht="20.100000000000001" customHeight="1">
      <c r="A16" s="16"/>
      <c r="B16" s="1" t="s">
        <v>70</v>
      </c>
      <c r="C16" s="14"/>
      <c r="D16" s="15">
        <f>SUM(D17:D17)</f>
        <v>1</v>
      </c>
      <c r="E16" s="21">
        <v>35</v>
      </c>
      <c r="F16" s="22" t="s">
        <v>220</v>
      </c>
    </row>
    <row r="17" spans="1:6" s="29" customFormat="1" ht="20.100000000000001" customHeight="1">
      <c r="A17" s="27"/>
      <c r="B17" s="1" t="s">
        <v>238</v>
      </c>
      <c r="C17" s="28"/>
      <c r="D17" s="24">
        <v>1</v>
      </c>
      <c r="E17" s="25">
        <v>35</v>
      </c>
      <c r="F17" s="26" t="s">
        <v>220</v>
      </c>
    </row>
    <row r="18" spans="1:6" s="22" customFormat="1" ht="20.100000000000001" customHeight="1">
      <c r="A18" s="18" t="s">
        <v>159</v>
      </c>
      <c r="B18" s="19"/>
      <c r="C18" s="14" t="s">
        <v>23</v>
      </c>
      <c r="D18" s="20">
        <f>SUM(D19)</f>
        <v>1</v>
      </c>
      <c r="E18" s="21">
        <v>36</v>
      </c>
      <c r="F18" s="22" t="s">
        <v>220</v>
      </c>
    </row>
    <row r="19" spans="1:6" s="29" customFormat="1" ht="20.100000000000001" customHeight="1">
      <c r="A19" s="27"/>
      <c r="B19" s="1" t="s">
        <v>70</v>
      </c>
      <c r="C19" s="28"/>
      <c r="D19" s="24">
        <f>SUM(D20:D20)</f>
        <v>1</v>
      </c>
      <c r="E19" s="25">
        <v>36</v>
      </c>
      <c r="F19" s="26" t="s">
        <v>220</v>
      </c>
    </row>
    <row r="20" spans="1:6" s="29" customFormat="1" ht="20.100000000000001" customHeight="1">
      <c r="A20" s="27"/>
      <c r="B20" s="1" t="s">
        <v>238</v>
      </c>
      <c r="C20" s="28"/>
      <c r="D20" s="24">
        <v>1</v>
      </c>
      <c r="E20" s="25">
        <v>36</v>
      </c>
      <c r="F20" s="26" t="s">
        <v>220</v>
      </c>
    </row>
    <row r="21" spans="1:6" s="22" customFormat="1" ht="20.100000000000001" customHeight="1">
      <c r="A21" s="18" t="s">
        <v>26</v>
      </c>
      <c r="B21" s="19"/>
      <c r="C21" s="14" t="s">
        <v>23</v>
      </c>
      <c r="D21" s="20">
        <f>SUM(D22)</f>
        <v>1</v>
      </c>
      <c r="E21" s="21">
        <v>40</v>
      </c>
      <c r="F21" s="22" t="s">
        <v>220</v>
      </c>
    </row>
    <row r="22" spans="1:6" ht="20.100000000000001" customHeight="1">
      <c r="A22" s="16"/>
      <c r="B22" s="1" t="s">
        <v>70</v>
      </c>
      <c r="C22" s="14"/>
      <c r="D22" s="15">
        <f>SUM(D23:D23)</f>
        <v>1</v>
      </c>
      <c r="E22" s="21">
        <v>40</v>
      </c>
      <c r="F22" s="22" t="s">
        <v>220</v>
      </c>
    </row>
    <row r="23" spans="1:6" s="29" customFormat="1" ht="20.100000000000001" customHeight="1">
      <c r="A23" s="27"/>
      <c r="B23" s="1" t="s">
        <v>238</v>
      </c>
      <c r="C23" s="28"/>
      <c r="D23" s="24">
        <v>1</v>
      </c>
      <c r="E23" s="25">
        <v>40</v>
      </c>
      <c r="F23" s="26" t="s">
        <v>220</v>
      </c>
    </row>
    <row r="24" spans="1:6" ht="20.100000000000001" customHeight="1">
      <c r="A24" s="18" t="s">
        <v>71</v>
      </c>
      <c r="B24" s="1"/>
      <c r="C24" s="14" t="s">
        <v>23</v>
      </c>
      <c r="D24" s="20">
        <f>D25</f>
        <v>1</v>
      </c>
      <c r="E24" s="7">
        <v>39</v>
      </c>
      <c r="F24" s="22" t="s">
        <v>220</v>
      </c>
    </row>
    <row r="25" spans="1:6" s="22" customFormat="1" ht="19.5" customHeight="1">
      <c r="A25" s="18"/>
      <c r="B25" s="1" t="s">
        <v>70</v>
      </c>
      <c r="C25" s="14"/>
      <c r="D25" s="15">
        <f>D26</f>
        <v>1</v>
      </c>
      <c r="E25" s="7">
        <v>39</v>
      </c>
      <c r="F25" s="22" t="s">
        <v>220</v>
      </c>
    </row>
    <row r="26" spans="1:6" s="22" customFormat="1" ht="19.5" customHeight="1">
      <c r="A26" s="18"/>
      <c r="B26" s="1" t="s">
        <v>238</v>
      </c>
      <c r="C26" s="14"/>
      <c r="D26" s="15">
        <v>1</v>
      </c>
      <c r="E26" s="7">
        <v>39</v>
      </c>
      <c r="F26" s="22" t="s">
        <v>220</v>
      </c>
    </row>
    <row r="27" spans="1:6" s="22" customFormat="1" ht="20.100000000000001" customHeight="1">
      <c r="A27" s="18" t="s">
        <v>27</v>
      </c>
      <c r="B27" s="19"/>
      <c r="C27" s="14" t="s">
        <v>21</v>
      </c>
      <c r="D27" s="75">
        <f>SUM(D28)</f>
        <v>1</v>
      </c>
      <c r="E27" s="21">
        <v>38</v>
      </c>
      <c r="F27" s="22" t="s">
        <v>220</v>
      </c>
    </row>
    <row r="28" spans="1:6" ht="20.100000000000001" customHeight="1">
      <c r="A28" s="16"/>
      <c r="B28" s="1" t="s">
        <v>70</v>
      </c>
      <c r="C28" s="14"/>
      <c r="D28" s="32">
        <f>SUM(D29:D29)</f>
        <v>1</v>
      </c>
      <c r="E28" s="21">
        <v>38</v>
      </c>
      <c r="F28" s="22" t="s">
        <v>220</v>
      </c>
    </row>
    <row r="29" spans="1:6" s="29" customFormat="1" ht="20.100000000000001" customHeight="1">
      <c r="A29" s="27"/>
      <c r="B29" s="1" t="s">
        <v>238</v>
      </c>
      <c r="C29" s="28"/>
      <c r="D29" s="24">
        <v>1</v>
      </c>
      <c r="E29" s="25">
        <v>38</v>
      </c>
      <c r="F29" s="26" t="s">
        <v>220</v>
      </c>
    </row>
    <row r="30" spans="1:6" s="22" customFormat="1" ht="20.100000000000001" customHeight="1">
      <c r="A30" s="18" t="s">
        <v>28</v>
      </c>
      <c r="B30" s="19"/>
      <c r="C30" s="14" t="s">
        <v>21</v>
      </c>
      <c r="D30" s="75">
        <f>SUM(D31)</f>
        <v>1</v>
      </c>
      <c r="E30" s="21">
        <v>49</v>
      </c>
      <c r="F30" s="22" t="s">
        <v>220</v>
      </c>
    </row>
    <row r="31" spans="1:6" ht="20.100000000000001" customHeight="1">
      <c r="A31" s="16"/>
      <c r="B31" s="1" t="s">
        <v>70</v>
      </c>
      <c r="C31" s="14"/>
      <c r="D31" s="32">
        <f>SUM(D32:D32)</f>
        <v>1</v>
      </c>
      <c r="E31" s="21">
        <v>49</v>
      </c>
      <c r="F31" s="22" t="s">
        <v>220</v>
      </c>
    </row>
    <row r="32" spans="1:6" s="29" customFormat="1" ht="20.100000000000001" customHeight="1">
      <c r="A32" s="27"/>
      <c r="B32" s="1" t="s">
        <v>238</v>
      </c>
      <c r="C32" s="28"/>
      <c r="D32" s="24">
        <v>1</v>
      </c>
      <c r="E32" s="25">
        <v>49</v>
      </c>
      <c r="F32" s="26" t="s">
        <v>220</v>
      </c>
    </row>
    <row r="33" spans="1:6" ht="20.100000000000001" customHeight="1">
      <c r="A33" s="18" t="s">
        <v>29</v>
      </c>
      <c r="B33" s="1"/>
      <c r="C33" s="14" t="s">
        <v>21</v>
      </c>
      <c r="D33" s="20">
        <f>D34</f>
        <v>1</v>
      </c>
      <c r="E33" s="7">
        <v>48</v>
      </c>
      <c r="F33" s="22" t="s">
        <v>220</v>
      </c>
    </row>
    <row r="34" spans="1:6" ht="20.100000000000001" customHeight="1">
      <c r="A34" s="16"/>
      <c r="B34" s="1" t="s">
        <v>70</v>
      </c>
      <c r="C34" s="14"/>
      <c r="D34" s="15">
        <f>D35</f>
        <v>1</v>
      </c>
      <c r="E34" s="7">
        <v>48</v>
      </c>
      <c r="F34" s="22" t="s">
        <v>220</v>
      </c>
    </row>
    <row r="35" spans="1:6" ht="20.100000000000001" customHeight="1">
      <c r="A35" s="16"/>
      <c r="B35" s="1" t="s">
        <v>238</v>
      </c>
      <c r="C35" s="14"/>
      <c r="D35" s="15">
        <v>1</v>
      </c>
      <c r="E35" s="7">
        <v>48</v>
      </c>
      <c r="F35" s="22" t="s">
        <v>220</v>
      </c>
    </row>
    <row r="36" spans="1:6" ht="20.100000000000001" customHeight="1">
      <c r="A36" s="18" t="s">
        <v>30</v>
      </c>
      <c r="B36" s="1"/>
      <c r="C36" s="14" t="s">
        <v>21</v>
      </c>
      <c r="D36" s="20">
        <f>D37</f>
        <v>1</v>
      </c>
      <c r="E36" s="7">
        <v>47</v>
      </c>
      <c r="F36" s="22" t="s">
        <v>220</v>
      </c>
    </row>
    <row r="37" spans="1:6" ht="20.100000000000001" customHeight="1">
      <c r="A37" s="16"/>
      <c r="B37" s="1" t="s">
        <v>70</v>
      </c>
      <c r="C37" s="14"/>
      <c r="D37" s="15">
        <f>D38</f>
        <v>1</v>
      </c>
      <c r="E37" s="7">
        <v>47</v>
      </c>
      <c r="F37" s="22" t="s">
        <v>220</v>
      </c>
    </row>
    <row r="38" spans="1:6" ht="20.100000000000001" customHeight="1">
      <c r="A38" s="16"/>
      <c r="B38" s="1" t="s">
        <v>238</v>
      </c>
      <c r="C38" s="14"/>
      <c r="D38" s="15">
        <v>1</v>
      </c>
      <c r="E38" s="7">
        <v>47</v>
      </c>
      <c r="F38" s="22" t="s">
        <v>220</v>
      </c>
    </row>
    <row r="39" spans="1:6" s="22" customFormat="1" ht="20.100000000000001" customHeight="1">
      <c r="A39" s="18" t="s">
        <v>31</v>
      </c>
      <c r="B39" s="19"/>
      <c r="C39" s="14" t="s">
        <v>21</v>
      </c>
      <c r="D39" s="20">
        <f>SUM(D40)</f>
        <v>1</v>
      </c>
      <c r="E39" s="21">
        <v>52</v>
      </c>
      <c r="F39" s="22" t="s">
        <v>220</v>
      </c>
    </row>
    <row r="40" spans="1:6" ht="20.100000000000001" customHeight="1">
      <c r="A40" s="16"/>
      <c r="B40" s="1" t="s">
        <v>70</v>
      </c>
      <c r="C40" s="14"/>
      <c r="D40" s="15">
        <f>SUM(D41:D41)</f>
        <v>1</v>
      </c>
      <c r="E40" s="21">
        <v>52</v>
      </c>
      <c r="F40" s="22" t="s">
        <v>220</v>
      </c>
    </row>
    <row r="41" spans="1:6" s="29" customFormat="1" ht="20.100000000000001" customHeight="1">
      <c r="A41" s="27"/>
      <c r="B41" s="1" t="s">
        <v>238</v>
      </c>
      <c r="C41" s="28"/>
      <c r="D41" s="24">
        <v>1</v>
      </c>
      <c r="E41" s="25">
        <v>52</v>
      </c>
      <c r="F41" s="26" t="s">
        <v>220</v>
      </c>
    </row>
    <row r="42" spans="1:6" ht="20.100000000000001" customHeight="1">
      <c r="A42" s="17" t="s">
        <v>241</v>
      </c>
      <c r="B42" s="1"/>
      <c r="C42" s="14"/>
      <c r="D42" s="15">
        <f>SUM(D94)</f>
        <v>6074</v>
      </c>
      <c r="E42" s="21"/>
      <c r="F42" s="22"/>
    </row>
    <row r="43" spans="1:6" s="22" customFormat="1" ht="19.5" customHeight="1">
      <c r="A43" s="18" t="s">
        <v>137</v>
      </c>
      <c r="B43" s="19"/>
      <c r="C43" s="14" t="s">
        <v>23</v>
      </c>
      <c r="D43" s="20">
        <f>SUM(D44)</f>
        <v>60</v>
      </c>
      <c r="E43" s="21">
        <v>26</v>
      </c>
      <c r="F43" s="22" t="s">
        <v>217</v>
      </c>
    </row>
    <row r="44" spans="1:6" ht="20.100000000000001" customHeight="1">
      <c r="A44" s="16"/>
      <c r="B44" s="19" t="s">
        <v>32</v>
      </c>
      <c r="C44" s="14"/>
      <c r="D44" s="15">
        <f>SUM(D45:D58)</f>
        <v>60</v>
      </c>
      <c r="E44" s="21">
        <v>26</v>
      </c>
      <c r="F44" s="22" t="s">
        <v>217</v>
      </c>
    </row>
    <row r="45" spans="1:6" ht="20.100000000000001" customHeight="1">
      <c r="A45" s="16"/>
      <c r="B45" s="84" t="s">
        <v>251</v>
      </c>
      <c r="C45" s="14"/>
      <c r="D45" s="54">
        <v>4</v>
      </c>
      <c r="E45" s="21">
        <v>26</v>
      </c>
      <c r="F45" s="22" t="s">
        <v>217</v>
      </c>
    </row>
    <row r="46" spans="1:6" ht="20.100000000000001" customHeight="1">
      <c r="A46" s="16"/>
      <c r="B46" s="84" t="s">
        <v>252</v>
      </c>
      <c r="C46" s="14"/>
      <c r="D46" s="54">
        <v>4</v>
      </c>
      <c r="E46" s="21">
        <v>26</v>
      </c>
      <c r="F46" s="22" t="s">
        <v>217</v>
      </c>
    </row>
    <row r="47" spans="1:6" ht="20.100000000000001" customHeight="1">
      <c r="A47" s="16"/>
      <c r="B47" s="84" t="s">
        <v>253</v>
      </c>
      <c r="C47" s="14"/>
      <c r="D47" s="54">
        <v>4</v>
      </c>
      <c r="E47" s="21">
        <v>26</v>
      </c>
      <c r="F47" s="22" t="s">
        <v>217</v>
      </c>
    </row>
    <row r="48" spans="1:6" ht="20.100000000000001" customHeight="1">
      <c r="A48" s="16"/>
      <c r="B48" s="85" t="s">
        <v>254</v>
      </c>
      <c r="C48" s="14"/>
      <c r="D48" s="54">
        <v>6</v>
      </c>
      <c r="E48" s="21">
        <v>26</v>
      </c>
      <c r="F48" s="22" t="s">
        <v>217</v>
      </c>
    </row>
    <row r="49" spans="1:6" ht="20.100000000000001" customHeight="1">
      <c r="A49" s="16"/>
      <c r="B49" s="85" t="s">
        <v>255</v>
      </c>
      <c r="C49" s="14"/>
      <c r="D49" s="54">
        <v>4</v>
      </c>
      <c r="E49" s="21">
        <v>26</v>
      </c>
      <c r="F49" s="22" t="s">
        <v>217</v>
      </c>
    </row>
    <row r="50" spans="1:6" ht="20.100000000000001" customHeight="1">
      <c r="A50" s="16"/>
      <c r="B50" s="85" t="s">
        <v>256</v>
      </c>
      <c r="C50" s="14"/>
      <c r="D50" s="54">
        <v>2</v>
      </c>
      <c r="E50" s="21">
        <v>26</v>
      </c>
      <c r="F50" s="22" t="s">
        <v>217</v>
      </c>
    </row>
    <row r="51" spans="1:6" ht="20.100000000000001" customHeight="1">
      <c r="A51" s="16"/>
      <c r="B51" s="85" t="s">
        <v>257</v>
      </c>
      <c r="C51" s="14"/>
      <c r="D51" s="54">
        <v>3</v>
      </c>
      <c r="E51" s="21">
        <v>26</v>
      </c>
      <c r="F51" s="22" t="s">
        <v>217</v>
      </c>
    </row>
    <row r="52" spans="1:6" ht="20.100000000000001" customHeight="1">
      <c r="A52" s="16"/>
      <c r="B52" s="85" t="s">
        <v>258</v>
      </c>
      <c r="C52" s="14"/>
      <c r="D52" s="54">
        <v>4</v>
      </c>
      <c r="E52" s="21">
        <v>26</v>
      </c>
      <c r="F52" s="22" t="s">
        <v>217</v>
      </c>
    </row>
    <row r="53" spans="1:6" ht="20.100000000000001" customHeight="1">
      <c r="A53" s="16"/>
      <c r="B53" s="86" t="s">
        <v>259</v>
      </c>
      <c r="C53" s="14"/>
      <c r="D53" s="54">
        <v>4</v>
      </c>
      <c r="E53" s="21">
        <v>26</v>
      </c>
      <c r="F53" s="22" t="s">
        <v>217</v>
      </c>
    </row>
    <row r="54" spans="1:6" ht="20.100000000000001" customHeight="1">
      <c r="A54" s="16"/>
      <c r="B54" s="85" t="s">
        <v>12</v>
      </c>
      <c r="C54" s="14"/>
      <c r="D54" s="54">
        <v>3</v>
      </c>
      <c r="E54" s="21">
        <v>26</v>
      </c>
      <c r="F54" s="22" t="s">
        <v>217</v>
      </c>
    </row>
    <row r="55" spans="1:6" ht="20.100000000000001" customHeight="1">
      <c r="A55" s="16"/>
      <c r="B55" s="87" t="s">
        <v>260</v>
      </c>
      <c r="C55" s="14"/>
      <c r="D55" s="54">
        <v>4</v>
      </c>
      <c r="E55" s="21">
        <v>26</v>
      </c>
      <c r="F55" s="22" t="s">
        <v>217</v>
      </c>
    </row>
    <row r="56" spans="1:6" ht="20.100000000000001" customHeight="1">
      <c r="A56" s="16"/>
      <c r="B56" s="84" t="s">
        <v>13</v>
      </c>
      <c r="C56" s="14"/>
      <c r="D56" s="54">
        <v>4</v>
      </c>
      <c r="E56" s="21">
        <v>26</v>
      </c>
      <c r="F56" s="22" t="s">
        <v>217</v>
      </c>
    </row>
    <row r="57" spans="1:6" ht="20.100000000000001" customHeight="1">
      <c r="A57" s="16"/>
      <c r="B57" s="84" t="s">
        <v>14</v>
      </c>
      <c r="C57" s="14"/>
      <c r="D57" s="54">
        <v>8</v>
      </c>
      <c r="E57" s="21">
        <v>26</v>
      </c>
      <c r="F57" s="22" t="s">
        <v>217</v>
      </c>
    </row>
    <row r="58" spans="1:6" ht="20.100000000000001" customHeight="1">
      <c r="A58" s="16"/>
      <c r="B58" s="84" t="s">
        <v>261</v>
      </c>
      <c r="C58" s="14"/>
      <c r="D58" s="54">
        <v>6</v>
      </c>
      <c r="E58" s="21">
        <v>26</v>
      </c>
      <c r="F58" s="22" t="s">
        <v>217</v>
      </c>
    </row>
    <row r="59" spans="1:6" ht="20.100000000000001" customHeight="1">
      <c r="A59" s="18" t="s">
        <v>139</v>
      </c>
      <c r="B59" s="19"/>
      <c r="C59" s="14" t="s">
        <v>23</v>
      </c>
      <c r="D59" s="20">
        <f>SUM(D60)</f>
        <v>29</v>
      </c>
      <c r="E59" s="21">
        <v>28</v>
      </c>
      <c r="F59" s="22" t="s">
        <v>217</v>
      </c>
    </row>
    <row r="60" spans="1:6" ht="20.100000000000001" customHeight="1">
      <c r="A60" s="16"/>
      <c r="B60" s="19" t="s">
        <v>219</v>
      </c>
      <c r="C60" s="14"/>
      <c r="D60" s="20">
        <f>SUM(D61:D66)</f>
        <v>29</v>
      </c>
      <c r="E60" s="21">
        <v>28</v>
      </c>
      <c r="F60" s="22" t="s">
        <v>217</v>
      </c>
    </row>
    <row r="61" spans="1:6" ht="20.100000000000001" customHeight="1">
      <c r="A61" s="16"/>
      <c r="B61" s="83" t="s">
        <v>262</v>
      </c>
      <c r="C61" s="14"/>
      <c r="D61" s="54">
        <v>5</v>
      </c>
      <c r="E61" s="21">
        <v>28</v>
      </c>
      <c r="F61" s="22" t="s">
        <v>217</v>
      </c>
    </row>
    <row r="62" spans="1:6" ht="20.100000000000001" customHeight="1">
      <c r="A62" s="16"/>
      <c r="B62" s="83" t="s">
        <v>263</v>
      </c>
      <c r="C62" s="14"/>
      <c r="D62" s="54">
        <v>4</v>
      </c>
      <c r="E62" s="21">
        <v>28</v>
      </c>
      <c r="F62" s="22" t="s">
        <v>217</v>
      </c>
    </row>
    <row r="63" spans="1:6" ht="20.100000000000001" customHeight="1">
      <c r="A63" s="16"/>
      <c r="B63" s="83" t="s">
        <v>264</v>
      </c>
      <c r="C63" s="14"/>
      <c r="D63" s="54">
        <v>5</v>
      </c>
      <c r="E63" s="21">
        <v>28</v>
      </c>
      <c r="F63" s="22" t="s">
        <v>217</v>
      </c>
    </row>
    <row r="64" spans="1:6" ht="20.100000000000001" customHeight="1">
      <c r="A64" s="16"/>
      <c r="B64" s="83" t="s">
        <v>265</v>
      </c>
      <c r="C64" s="14"/>
      <c r="D64" s="54">
        <v>6</v>
      </c>
      <c r="E64" s="21">
        <v>28</v>
      </c>
      <c r="F64" s="22" t="s">
        <v>217</v>
      </c>
    </row>
    <row r="65" spans="1:6" ht="20.100000000000001" customHeight="1">
      <c r="A65" s="16"/>
      <c r="B65" s="83" t="s">
        <v>266</v>
      </c>
      <c r="C65" s="14"/>
      <c r="D65" s="54">
        <v>5</v>
      </c>
      <c r="E65" s="21">
        <v>28</v>
      </c>
      <c r="F65" s="22" t="s">
        <v>217</v>
      </c>
    </row>
    <row r="66" spans="1:6" ht="20.100000000000001" customHeight="1">
      <c r="A66" s="16"/>
      <c r="B66" s="83" t="s">
        <v>267</v>
      </c>
      <c r="C66" s="14"/>
      <c r="D66" s="54">
        <v>4</v>
      </c>
      <c r="E66" s="21">
        <v>28</v>
      </c>
      <c r="F66" s="22" t="s">
        <v>217</v>
      </c>
    </row>
    <row r="67" spans="1:6" ht="20.100000000000001" customHeight="1">
      <c r="A67" s="18" t="s">
        <v>33</v>
      </c>
      <c r="B67" s="19"/>
      <c r="C67" s="14" t="s">
        <v>23</v>
      </c>
      <c r="D67" s="20">
        <f>SUM(D68)</f>
        <v>76</v>
      </c>
      <c r="E67" s="21">
        <v>33</v>
      </c>
      <c r="F67" s="22" t="s">
        <v>217</v>
      </c>
    </row>
    <row r="68" spans="1:6" ht="20.100000000000001" customHeight="1">
      <c r="A68" s="18"/>
      <c r="B68" s="19" t="s">
        <v>219</v>
      </c>
      <c r="C68" s="14"/>
      <c r="D68" s="20">
        <f>SUM(D69:D74)</f>
        <v>76</v>
      </c>
      <c r="E68" s="21">
        <v>33</v>
      </c>
      <c r="F68" s="22" t="s">
        <v>217</v>
      </c>
    </row>
    <row r="69" spans="1:6" ht="20.100000000000001" customHeight="1">
      <c r="A69" s="16"/>
      <c r="B69" s="83" t="s">
        <v>268</v>
      </c>
      <c r="C69" s="14"/>
      <c r="D69" s="15">
        <v>16</v>
      </c>
      <c r="E69" s="21">
        <v>33</v>
      </c>
      <c r="F69" s="22" t="s">
        <v>217</v>
      </c>
    </row>
    <row r="70" spans="1:6" ht="20.100000000000001" customHeight="1">
      <c r="A70" s="16"/>
      <c r="B70" s="83" t="s">
        <v>269</v>
      </c>
      <c r="C70" s="14"/>
      <c r="D70" s="15">
        <v>9</v>
      </c>
      <c r="E70" s="21">
        <v>33</v>
      </c>
      <c r="F70" s="22" t="s">
        <v>217</v>
      </c>
    </row>
    <row r="71" spans="1:6" s="26" customFormat="1" ht="20.100000000000001" customHeight="1">
      <c r="A71" s="16"/>
      <c r="B71" s="83" t="s">
        <v>270</v>
      </c>
      <c r="C71" s="14"/>
      <c r="D71" s="15">
        <v>12</v>
      </c>
      <c r="E71" s="21">
        <v>33</v>
      </c>
      <c r="F71" s="22" t="s">
        <v>217</v>
      </c>
    </row>
    <row r="72" spans="1:6" s="22" customFormat="1" ht="20.100000000000001" customHeight="1">
      <c r="A72" s="16"/>
      <c r="B72" s="83" t="s">
        <v>271</v>
      </c>
      <c r="C72" s="14"/>
      <c r="D72" s="15">
        <v>19</v>
      </c>
      <c r="E72" s="21">
        <v>33</v>
      </c>
      <c r="F72" s="22" t="s">
        <v>217</v>
      </c>
    </row>
    <row r="73" spans="1:6" ht="20.100000000000001" customHeight="1">
      <c r="A73" s="16"/>
      <c r="B73" s="83" t="s">
        <v>272</v>
      </c>
      <c r="C73" s="55"/>
      <c r="D73" s="54">
        <v>11</v>
      </c>
      <c r="E73" s="21">
        <v>33</v>
      </c>
      <c r="F73" s="22" t="s">
        <v>217</v>
      </c>
    </row>
    <row r="74" spans="1:6" ht="20.100000000000001" customHeight="1">
      <c r="A74" s="16"/>
      <c r="B74" s="83" t="s">
        <v>273</v>
      </c>
      <c r="C74" s="77"/>
      <c r="D74" s="15">
        <v>9</v>
      </c>
      <c r="E74" s="21">
        <v>33</v>
      </c>
      <c r="F74" s="22" t="s">
        <v>217</v>
      </c>
    </row>
    <row r="75" spans="1:6" ht="20.100000000000001" customHeight="1">
      <c r="A75" s="18" t="s">
        <v>34</v>
      </c>
      <c r="B75" s="19"/>
      <c r="C75" s="77" t="s">
        <v>23</v>
      </c>
      <c r="D75" s="20">
        <f>SUM(D76)</f>
        <v>164</v>
      </c>
      <c r="E75" s="21">
        <v>34</v>
      </c>
      <c r="F75" s="22" t="s">
        <v>217</v>
      </c>
    </row>
    <row r="76" spans="1:6" ht="20.100000000000001" customHeight="1">
      <c r="A76" s="16"/>
      <c r="B76" s="1" t="s">
        <v>221</v>
      </c>
      <c r="C76" s="77"/>
      <c r="D76" s="15">
        <f>SUM(D77:D90)</f>
        <v>164</v>
      </c>
      <c r="E76" s="21">
        <v>34</v>
      </c>
      <c r="F76" s="22" t="s">
        <v>217</v>
      </c>
    </row>
    <row r="77" spans="1:6" ht="20.100000000000001" customHeight="1">
      <c r="A77" s="16"/>
      <c r="B77" s="84" t="s">
        <v>274</v>
      </c>
      <c r="C77" s="77"/>
      <c r="D77" s="56">
        <v>10</v>
      </c>
      <c r="E77" s="21">
        <v>34</v>
      </c>
      <c r="F77" s="22" t="s">
        <v>217</v>
      </c>
    </row>
    <row r="78" spans="1:6" s="22" customFormat="1" ht="20.100000000000001" customHeight="1">
      <c r="A78" s="16"/>
      <c r="B78" s="84" t="s">
        <v>275</v>
      </c>
      <c r="C78" s="77"/>
      <c r="D78" s="54">
        <v>12</v>
      </c>
      <c r="E78" s="21">
        <v>34</v>
      </c>
      <c r="F78" s="22" t="s">
        <v>217</v>
      </c>
    </row>
    <row r="79" spans="1:6" ht="20.100000000000001" customHeight="1">
      <c r="A79" s="16"/>
      <c r="B79" s="84" t="s">
        <v>276</v>
      </c>
      <c r="C79" s="77"/>
      <c r="D79" s="54">
        <v>10</v>
      </c>
      <c r="E79" s="21">
        <v>34</v>
      </c>
      <c r="F79" s="22" t="s">
        <v>217</v>
      </c>
    </row>
    <row r="80" spans="1:6" ht="20.100000000000001" customHeight="1">
      <c r="A80" s="16"/>
      <c r="B80" s="85" t="s">
        <v>277</v>
      </c>
      <c r="C80" s="77"/>
      <c r="D80" s="54">
        <v>22</v>
      </c>
      <c r="E80" s="21">
        <v>34</v>
      </c>
      <c r="F80" s="22" t="s">
        <v>217</v>
      </c>
    </row>
    <row r="81" spans="1:6" ht="20.100000000000001" customHeight="1">
      <c r="A81" s="16"/>
      <c r="B81" s="85" t="s">
        <v>278</v>
      </c>
      <c r="C81" s="77"/>
      <c r="D81" s="54">
        <v>10</v>
      </c>
      <c r="E81" s="21">
        <v>34</v>
      </c>
      <c r="F81" s="22" t="s">
        <v>217</v>
      </c>
    </row>
    <row r="82" spans="1:6" ht="20.100000000000001" customHeight="1">
      <c r="A82" s="16"/>
      <c r="B82" s="85" t="s">
        <v>279</v>
      </c>
      <c r="C82" s="77"/>
      <c r="D82" s="54">
        <v>1</v>
      </c>
      <c r="E82" s="21">
        <v>34</v>
      </c>
      <c r="F82" s="22" t="s">
        <v>217</v>
      </c>
    </row>
    <row r="83" spans="1:6" ht="20.100000000000001" customHeight="1">
      <c r="A83" s="16"/>
      <c r="B83" s="85" t="s">
        <v>280</v>
      </c>
      <c r="C83" s="77"/>
      <c r="D83" s="54">
        <v>9</v>
      </c>
      <c r="E83" s="21">
        <v>34</v>
      </c>
      <c r="F83" s="22" t="s">
        <v>217</v>
      </c>
    </row>
    <row r="84" spans="1:6" ht="20.100000000000001" customHeight="1">
      <c r="A84" s="16"/>
      <c r="B84" s="85" t="s">
        <v>281</v>
      </c>
      <c r="C84" s="77"/>
      <c r="D84" s="54">
        <v>12</v>
      </c>
      <c r="E84" s="21">
        <v>34</v>
      </c>
      <c r="F84" s="22" t="s">
        <v>217</v>
      </c>
    </row>
    <row r="85" spans="1:6" ht="20.100000000000001" customHeight="1">
      <c r="A85" s="16"/>
      <c r="B85" s="86" t="s">
        <v>282</v>
      </c>
      <c r="C85" s="77"/>
      <c r="D85" s="54">
        <v>10</v>
      </c>
      <c r="E85" s="21">
        <v>34</v>
      </c>
      <c r="F85" s="22" t="s">
        <v>217</v>
      </c>
    </row>
    <row r="86" spans="1:6" ht="20.100000000000001" customHeight="1">
      <c r="A86" s="16"/>
      <c r="B86" s="85" t="s">
        <v>283</v>
      </c>
      <c r="C86" s="77"/>
      <c r="D86" s="54">
        <v>8</v>
      </c>
      <c r="E86" s="21">
        <v>34</v>
      </c>
      <c r="F86" s="22" t="s">
        <v>217</v>
      </c>
    </row>
    <row r="87" spans="1:6" ht="20.100000000000001" customHeight="1">
      <c r="A87" s="16"/>
      <c r="B87" s="87" t="s">
        <v>284</v>
      </c>
      <c r="C87" s="77"/>
      <c r="D87" s="54">
        <v>9</v>
      </c>
      <c r="E87" s="21">
        <v>34</v>
      </c>
      <c r="F87" s="22" t="s">
        <v>217</v>
      </c>
    </row>
    <row r="88" spans="1:6" ht="20.100000000000001" customHeight="1">
      <c r="A88" s="16"/>
      <c r="B88" s="84" t="s">
        <v>90</v>
      </c>
      <c r="C88" s="77"/>
      <c r="D88" s="54">
        <v>9</v>
      </c>
      <c r="E88" s="21">
        <v>34</v>
      </c>
      <c r="F88" s="22" t="s">
        <v>217</v>
      </c>
    </row>
    <row r="89" spans="1:6" ht="20.100000000000001" customHeight="1">
      <c r="A89" s="16"/>
      <c r="B89" s="84" t="s">
        <v>91</v>
      </c>
      <c r="C89" s="77"/>
      <c r="D89" s="54">
        <v>25</v>
      </c>
      <c r="E89" s="21">
        <v>34</v>
      </c>
      <c r="F89" s="22" t="s">
        <v>217</v>
      </c>
    </row>
    <row r="90" spans="1:6" ht="20.100000000000001" customHeight="1">
      <c r="A90" s="16"/>
      <c r="B90" s="84" t="s">
        <v>285</v>
      </c>
      <c r="C90" s="77"/>
      <c r="D90" s="54">
        <v>17</v>
      </c>
      <c r="E90" s="21">
        <v>34</v>
      </c>
      <c r="F90" s="22" t="s">
        <v>217</v>
      </c>
    </row>
    <row r="91" spans="1:6" ht="20.100000000000001" customHeight="1">
      <c r="A91" s="18" t="s">
        <v>140</v>
      </c>
      <c r="B91" s="19"/>
      <c r="C91" s="77" t="s">
        <v>23</v>
      </c>
      <c r="D91" s="20">
        <f>SUM(D92)</f>
        <v>1</v>
      </c>
      <c r="E91" s="21">
        <v>37</v>
      </c>
      <c r="F91" s="22" t="s">
        <v>217</v>
      </c>
    </row>
    <row r="92" spans="1:6" ht="20.100000000000001" customHeight="1">
      <c r="A92" s="16"/>
      <c r="B92" s="1" t="s">
        <v>141</v>
      </c>
      <c r="C92" s="77"/>
      <c r="D92" s="15">
        <f>SUM(D93)</f>
        <v>1</v>
      </c>
      <c r="E92" s="21">
        <v>37</v>
      </c>
      <c r="F92" s="22" t="s">
        <v>217</v>
      </c>
    </row>
    <row r="93" spans="1:6" ht="20.100000000000001" customHeight="1">
      <c r="A93" s="16"/>
      <c r="B93" s="1" t="s">
        <v>11</v>
      </c>
      <c r="C93" s="77"/>
      <c r="D93" s="15">
        <v>1</v>
      </c>
      <c r="E93" s="21">
        <v>37</v>
      </c>
      <c r="F93" s="22" t="s">
        <v>217</v>
      </c>
    </row>
    <row r="94" spans="1:6" ht="20.100000000000001" customHeight="1">
      <c r="A94" s="18" t="s">
        <v>35</v>
      </c>
      <c r="B94" s="19"/>
      <c r="C94" s="77" t="s">
        <v>22</v>
      </c>
      <c r="D94" s="20">
        <f>SUM(D95)</f>
        <v>6074</v>
      </c>
      <c r="E94" s="21">
        <v>13</v>
      </c>
      <c r="F94" s="22" t="s">
        <v>217</v>
      </c>
    </row>
    <row r="95" spans="1:6" ht="20.100000000000001" customHeight="1">
      <c r="A95" s="18"/>
      <c r="B95" s="1" t="s">
        <v>219</v>
      </c>
      <c r="C95" s="77"/>
      <c r="D95" s="20">
        <f>SUM(D96:D115)</f>
        <v>6074</v>
      </c>
      <c r="E95" s="21"/>
      <c r="F95" s="22"/>
    </row>
    <row r="96" spans="1:6" ht="20.100000000000001" customHeight="1">
      <c r="A96" s="16"/>
      <c r="B96" s="83" t="s">
        <v>286</v>
      </c>
      <c r="C96" s="77"/>
      <c r="D96" s="15">
        <v>397</v>
      </c>
      <c r="E96" s="21">
        <v>13</v>
      </c>
      <c r="F96" s="22" t="s">
        <v>217</v>
      </c>
    </row>
    <row r="97" spans="1:6" ht="20.100000000000001" customHeight="1">
      <c r="A97" s="16"/>
      <c r="B97" s="83" t="s">
        <v>287</v>
      </c>
      <c r="C97" s="77"/>
      <c r="D97" s="15">
        <v>285</v>
      </c>
      <c r="E97" s="21">
        <v>13</v>
      </c>
      <c r="F97" s="22" t="s">
        <v>217</v>
      </c>
    </row>
    <row r="98" spans="1:6" s="22" customFormat="1" ht="20.100000000000001" customHeight="1">
      <c r="A98" s="16"/>
      <c r="B98" s="83" t="s">
        <v>288</v>
      </c>
      <c r="C98" s="77"/>
      <c r="D98" s="15">
        <v>315</v>
      </c>
      <c r="E98" s="21">
        <v>13</v>
      </c>
      <c r="F98" s="22" t="s">
        <v>217</v>
      </c>
    </row>
    <row r="99" spans="1:6" ht="20.100000000000001" customHeight="1">
      <c r="A99" s="16"/>
      <c r="B99" s="83" t="s">
        <v>289</v>
      </c>
      <c r="C99" s="77"/>
      <c r="D99" s="15">
        <v>467</v>
      </c>
      <c r="E99" s="21">
        <v>13</v>
      </c>
      <c r="F99" s="22" t="s">
        <v>217</v>
      </c>
    </row>
    <row r="100" spans="1:6" ht="20.100000000000001" customHeight="1">
      <c r="A100" s="16"/>
      <c r="B100" s="83" t="s">
        <v>290</v>
      </c>
      <c r="C100" s="77"/>
      <c r="D100" s="15">
        <v>348</v>
      </c>
      <c r="E100" s="21">
        <v>13</v>
      </c>
      <c r="F100" s="22" t="s">
        <v>217</v>
      </c>
    </row>
    <row r="101" spans="1:6" s="22" customFormat="1" ht="20.100000000000001" customHeight="1">
      <c r="A101" s="16"/>
      <c r="B101" s="83" t="s">
        <v>291</v>
      </c>
      <c r="C101" s="77"/>
      <c r="D101" s="15">
        <v>239</v>
      </c>
      <c r="E101" s="21">
        <v>13</v>
      </c>
      <c r="F101" s="22" t="s">
        <v>217</v>
      </c>
    </row>
    <row r="102" spans="1:6" ht="20.100000000000001" customHeight="1">
      <c r="A102" s="16"/>
      <c r="B102" s="84" t="s">
        <v>292</v>
      </c>
      <c r="C102" s="77"/>
      <c r="D102" s="15">
        <v>244</v>
      </c>
      <c r="E102" s="21">
        <v>13</v>
      </c>
      <c r="F102" s="22" t="s">
        <v>217</v>
      </c>
    </row>
    <row r="103" spans="1:6" ht="20.100000000000001" customHeight="1">
      <c r="A103" s="16"/>
      <c r="B103" s="84" t="s">
        <v>293</v>
      </c>
      <c r="C103" s="77"/>
      <c r="D103" s="15">
        <v>289</v>
      </c>
      <c r="E103" s="21">
        <v>13</v>
      </c>
      <c r="F103" s="22" t="s">
        <v>217</v>
      </c>
    </row>
    <row r="104" spans="1:6" ht="20.100000000000001" customHeight="1">
      <c r="A104" s="16"/>
      <c r="B104" s="84" t="s">
        <v>294</v>
      </c>
      <c r="C104" s="77"/>
      <c r="D104" s="15">
        <v>255</v>
      </c>
      <c r="E104" s="21">
        <v>13</v>
      </c>
      <c r="F104" s="22" t="s">
        <v>217</v>
      </c>
    </row>
    <row r="105" spans="1:6" ht="20.100000000000001" customHeight="1">
      <c r="A105" s="16"/>
      <c r="B105" s="85" t="s">
        <v>295</v>
      </c>
      <c r="C105" s="77"/>
      <c r="D105" s="15">
        <v>542</v>
      </c>
      <c r="E105" s="21">
        <v>13</v>
      </c>
      <c r="F105" s="22" t="s">
        <v>217</v>
      </c>
    </row>
    <row r="106" spans="1:6" ht="20.100000000000001" customHeight="1">
      <c r="A106" s="16"/>
      <c r="B106" s="85" t="s">
        <v>296</v>
      </c>
      <c r="C106" s="77"/>
      <c r="D106" s="15">
        <v>234</v>
      </c>
      <c r="E106" s="21">
        <v>13</v>
      </c>
      <c r="F106" s="22" t="s">
        <v>217</v>
      </c>
    </row>
    <row r="107" spans="1:6" ht="20.100000000000001" customHeight="1">
      <c r="A107" s="16"/>
      <c r="B107" s="85" t="s">
        <v>297</v>
      </c>
      <c r="C107" s="77"/>
      <c r="D107" s="15">
        <v>30</v>
      </c>
      <c r="E107" s="21">
        <v>13</v>
      </c>
      <c r="F107" s="22" t="s">
        <v>217</v>
      </c>
    </row>
    <row r="108" spans="1:6" ht="20.100000000000001" customHeight="1">
      <c r="A108" s="16"/>
      <c r="B108" s="85" t="s">
        <v>298</v>
      </c>
      <c r="C108" s="77"/>
      <c r="D108" s="15">
        <v>208</v>
      </c>
      <c r="E108" s="21">
        <v>13</v>
      </c>
      <c r="F108" s="22" t="s">
        <v>217</v>
      </c>
    </row>
    <row r="109" spans="1:6" ht="20.100000000000001" customHeight="1">
      <c r="A109" s="16"/>
      <c r="B109" s="85" t="s">
        <v>299</v>
      </c>
      <c r="C109" s="77"/>
      <c r="D109" s="15">
        <v>285</v>
      </c>
      <c r="E109" s="21">
        <v>13</v>
      </c>
      <c r="F109" s="22" t="s">
        <v>217</v>
      </c>
    </row>
    <row r="110" spans="1:6" ht="20.100000000000001" customHeight="1">
      <c r="A110" s="16"/>
      <c r="B110" s="86" t="s">
        <v>300</v>
      </c>
      <c r="C110" s="77"/>
      <c r="D110" s="15">
        <v>254</v>
      </c>
      <c r="E110" s="21">
        <v>13</v>
      </c>
      <c r="F110" s="22" t="s">
        <v>217</v>
      </c>
    </row>
    <row r="111" spans="1:6" ht="20.100000000000001" customHeight="1">
      <c r="A111" s="16"/>
      <c r="B111" s="85" t="s">
        <v>301</v>
      </c>
      <c r="C111" s="77"/>
      <c r="D111" s="15">
        <v>175</v>
      </c>
      <c r="E111" s="21">
        <v>13</v>
      </c>
      <c r="F111" s="22" t="s">
        <v>217</v>
      </c>
    </row>
    <row r="112" spans="1:6" ht="20.100000000000001" customHeight="1">
      <c r="A112" s="16"/>
      <c r="B112" s="87" t="s">
        <v>302</v>
      </c>
      <c r="C112" s="77"/>
      <c r="D112" s="15">
        <v>230</v>
      </c>
      <c r="E112" s="21">
        <v>13</v>
      </c>
      <c r="F112" s="22" t="s">
        <v>217</v>
      </c>
    </row>
    <row r="113" spans="1:6" ht="20.100000000000001" customHeight="1">
      <c r="A113" s="16"/>
      <c r="B113" s="84" t="s">
        <v>303</v>
      </c>
      <c r="C113" s="77"/>
      <c r="D113" s="15">
        <v>218</v>
      </c>
      <c r="E113" s="21">
        <v>13</v>
      </c>
      <c r="F113" s="22" t="s">
        <v>217</v>
      </c>
    </row>
    <row r="114" spans="1:6" ht="20.100000000000001" customHeight="1">
      <c r="A114" s="16"/>
      <c r="B114" s="84" t="s">
        <v>304</v>
      </c>
      <c r="C114" s="77"/>
      <c r="D114" s="15">
        <v>636</v>
      </c>
      <c r="E114" s="21">
        <v>13</v>
      </c>
      <c r="F114" s="22" t="s">
        <v>217</v>
      </c>
    </row>
    <row r="115" spans="1:6" ht="20.100000000000001" customHeight="1">
      <c r="A115" s="16"/>
      <c r="B115" s="84" t="s">
        <v>305</v>
      </c>
      <c r="C115" s="77"/>
      <c r="D115" s="15">
        <v>423</v>
      </c>
      <c r="E115" s="21">
        <v>13</v>
      </c>
      <c r="F115" s="22" t="s">
        <v>217</v>
      </c>
    </row>
    <row r="116" spans="1:6" ht="20.100000000000001" customHeight="1">
      <c r="A116" s="18" t="s">
        <v>26</v>
      </c>
      <c r="B116" s="19"/>
      <c r="C116" s="77" t="s">
        <v>23</v>
      </c>
      <c r="D116" s="20">
        <f>SUM(D117)</f>
        <v>293</v>
      </c>
      <c r="E116" s="21">
        <v>38</v>
      </c>
      <c r="F116" s="22" t="s">
        <v>217</v>
      </c>
    </row>
    <row r="117" spans="1:6" ht="20.100000000000001" customHeight="1">
      <c r="A117" s="16"/>
      <c r="B117" s="1" t="s">
        <v>36</v>
      </c>
      <c r="C117" s="77"/>
      <c r="D117" s="15">
        <f>SUM(D118:D137)</f>
        <v>293</v>
      </c>
      <c r="E117" s="21">
        <v>38</v>
      </c>
      <c r="F117" s="22" t="s">
        <v>217</v>
      </c>
    </row>
    <row r="118" spans="1:6" ht="20.100000000000001" customHeight="1">
      <c r="A118" s="16"/>
      <c r="B118" s="83" t="s">
        <v>306</v>
      </c>
      <c r="C118" s="77"/>
      <c r="D118" s="15">
        <v>19</v>
      </c>
      <c r="E118" s="21">
        <v>38</v>
      </c>
      <c r="F118" s="22" t="s">
        <v>217</v>
      </c>
    </row>
    <row r="119" spans="1:6" ht="20.100000000000001" customHeight="1">
      <c r="A119" s="16"/>
      <c r="B119" s="83" t="s">
        <v>307</v>
      </c>
      <c r="C119" s="77"/>
      <c r="D119" s="15">
        <v>14</v>
      </c>
      <c r="E119" s="21">
        <v>38</v>
      </c>
      <c r="F119" s="22" t="s">
        <v>217</v>
      </c>
    </row>
    <row r="120" spans="1:6" ht="20.100000000000001" customHeight="1">
      <c r="A120" s="16"/>
      <c r="B120" s="83" t="s">
        <v>308</v>
      </c>
      <c r="C120" s="77"/>
      <c r="D120" s="15">
        <v>15</v>
      </c>
      <c r="E120" s="21">
        <v>38</v>
      </c>
      <c r="F120" s="22" t="s">
        <v>217</v>
      </c>
    </row>
    <row r="121" spans="1:6" ht="20.100000000000001" customHeight="1">
      <c r="A121" s="16"/>
      <c r="B121" s="83" t="s">
        <v>309</v>
      </c>
      <c r="C121" s="77"/>
      <c r="D121" s="15">
        <v>23</v>
      </c>
      <c r="E121" s="21">
        <v>38</v>
      </c>
      <c r="F121" s="22" t="s">
        <v>217</v>
      </c>
    </row>
    <row r="122" spans="1:6" ht="20.100000000000001" customHeight="1">
      <c r="A122" s="16"/>
      <c r="B122" s="83" t="s">
        <v>310</v>
      </c>
      <c r="C122" s="77"/>
      <c r="D122" s="15">
        <v>17</v>
      </c>
      <c r="E122" s="21">
        <v>38</v>
      </c>
      <c r="F122" s="22" t="s">
        <v>217</v>
      </c>
    </row>
    <row r="123" spans="1:6" ht="20.100000000000001" customHeight="1">
      <c r="A123" s="16"/>
      <c r="B123" s="83" t="s">
        <v>311</v>
      </c>
      <c r="C123" s="77"/>
      <c r="D123" s="15">
        <v>11</v>
      </c>
      <c r="E123" s="21">
        <v>38</v>
      </c>
      <c r="F123" s="22" t="s">
        <v>217</v>
      </c>
    </row>
    <row r="124" spans="1:6" ht="20.100000000000001" customHeight="1">
      <c r="A124" s="16"/>
      <c r="B124" s="84" t="s">
        <v>312</v>
      </c>
      <c r="C124" s="77"/>
      <c r="D124" s="15">
        <v>12</v>
      </c>
      <c r="E124" s="21">
        <v>38</v>
      </c>
      <c r="F124" s="22" t="s">
        <v>217</v>
      </c>
    </row>
    <row r="125" spans="1:6" ht="20.100000000000001" customHeight="1">
      <c r="A125" s="16"/>
      <c r="B125" s="84" t="s">
        <v>313</v>
      </c>
      <c r="C125" s="77"/>
      <c r="D125" s="15">
        <v>14</v>
      </c>
      <c r="E125" s="21">
        <v>38</v>
      </c>
      <c r="F125" s="22" t="s">
        <v>217</v>
      </c>
    </row>
    <row r="126" spans="1:6" ht="20.100000000000001" customHeight="1">
      <c r="A126" s="16"/>
      <c r="B126" s="84" t="s">
        <v>314</v>
      </c>
      <c r="C126" s="77"/>
      <c r="D126" s="15">
        <v>12</v>
      </c>
      <c r="E126" s="21">
        <v>38</v>
      </c>
      <c r="F126" s="22" t="s">
        <v>217</v>
      </c>
    </row>
    <row r="127" spans="1:6" s="22" customFormat="1" ht="20.100000000000001" customHeight="1">
      <c r="A127" s="16"/>
      <c r="B127" s="85" t="s">
        <v>315</v>
      </c>
      <c r="C127" s="77"/>
      <c r="D127" s="15">
        <v>27</v>
      </c>
      <c r="E127" s="21">
        <v>38</v>
      </c>
      <c r="F127" s="22" t="s">
        <v>217</v>
      </c>
    </row>
    <row r="128" spans="1:6" ht="20.100000000000001" customHeight="1">
      <c r="A128" s="16"/>
      <c r="B128" s="85" t="s">
        <v>316</v>
      </c>
      <c r="C128" s="77"/>
      <c r="D128" s="15">
        <v>11</v>
      </c>
      <c r="E128" s="21">
        <v>38</v>
      </c>
      <c r="F128" s="22" t="s">
        <v>217</v>
      </c>
    </row>
    <row r="129" spans="1:6" ht="20.100000000000001" customHeight="1">
      <c r="A129" s="16"/>
      <c r="B129" s="85" t="s">
        <v>317</v>
      </c>
      <c r="C129" s="77"/>
      <c r="D129" s="15">
        <v>1</v>
      </c>
      <c r="E129" s="21">
        <v>38</v>
      </c>
      <c r="F129" s="22" t="s">
        <v>217</v>
      </c>
    </row>
    <row r="130" spans="1:6" ht="20.100000000000001" customHeight="1">
      <c r="A130" s="16"/>
      <c r="B130" s="85" t="s">
        <v>318</v>
      </c>
      <c r="C130" s="77"/>
      <c r="D130" s="15">
        <v>10</v>
      </c>
      <c r="E130" s="21">
        <v>38</v>
      </c>
      <c r="F130" s="22" t="s">
        <v>217</v>
      </c>
    </row>
    <row r="131" spans="1:6" ht="20.100000000000001" customHeight="1">
      <c r="A131" s="16"/>
      <c r="B131" s="85" t="s">
        <v>319</v>
      </c>
      <c r="C131" s="77"/>
      <c r="D131" s="15">
        <v>14</v>
      </c>
      <c r="E131" s="21">
        <v>38</v>
      </c>
      <c r="F131" s="22" t="s">
        <v>217</v>
      </c>
    </row>
    <row r="132" spans="1:6" ht="20.100000000000001" customHeight="1">
      <c r="A132" s="16"/>
      <c r="B132" s="86" t="s">
        <v>320</v>
      </c>
      <c r="C132" s="77"/>
      <c r="D132" s="15">
        <v>12</v>
      </c>
      <c r="E132" s="21">
        <v>38</v>
      </c>
      <c r="F132" s="22" t="s">
        <v>217</v>
      </c>
    </row>
    <row r="133" spans="1:6" ht="20.100000000000001" customHeight="1">
      <c r="A133" s="16"/>
      <c r="B133" s="85" t="s">
        <v>321</v>
      </c>
      <c r="C133" s="77"/>
      <c r="D133" s="15">
        <v>8</v>
      </c>
      <c r="E133" s="21">
        <v>38</v>
      </c>
      <c r="F133" s="22" t="s">
        <v>217</v>
      </c>
    </row>
    <row r="134" spans="1:6" ht="20.100000000000001" customHeight="1">
      <c r="A134" s="16"/>
      <c r="B134" s="87" t="s">
        <v>322</v>
      </c>
      <c r="C134" s="77"/>
      <c r="D134" s="15">
        <v>11</v>
      </c>
      <c r="E134" s="21">
        <v>38</v>
      </c>
      <c r="F134" s="22" t="s">
        <v>217</v>
      </c>
    </row>
    <row r="135" spans="1:6" ht="20.100000000000001" customHeight="1">
      <c r="A135" s="16"/>
      <c r="B135" s="84" t="s">
        <v>323</v>
      </c>
      <c r="C135" s="77"/>
      <c r="D135" s="15">
        <v>10</v>
      </c>
      <c r="E135" s="21">
        <v>38</v>
      </c>
      <c r="F135" s="22" t="s">
        <v>217</v>
      </c>
    </row>
    <row r="136" spans="1:6" ht="20.100000000000001" customHeight="1">
      <c r="A136" s="16"/>
      <c r="B136" s="84" t="s">
        <v>324</v>
      </c>
      <c r="C136" s="77"/>
      <c r="D136" s="15">
        <v>31</v>
      </c>
      <c r="E136" s="21">
        <v>38</v>
      </c>
      <c r="F136" s="22" t="s">
        <v>217</v>
      </c>
    </row>
    <row r="137" spans="1:6" ht="20.100000000000001" customHeight="1">
      <c r="A137" s="16"/>
      <c r="B137" s="84" t="s">
        <v>325</v>
      </c>
      <c r="C137" s="77"/>
      <c r="D137" s="15">
        <v>21</v>
      </c>
      <c r="E137" s="21">
        <v>38</v>
      </c>
      <c r="F137" s="22" t="s">
        <v>217</v>
      </c>
    </row>
    <row r="138" spans="1:6" ht="20.100000000000001" customHeight="1">
      <c r="A138" s="18" t="s">
        <v>40</v>
      </c>
      <c r="B138" s="19"/>
      <c r="C138" s="77" t="s">
        <v>23</v>
      </c>
      <c r="D138" s="20">
        <f>SUM(D139)</f>
        <v>1</v>
      </c>
      <c r="E138" s="21">
        <v>38</v>
      </c>
      <c r="F138" s="26" t="s">
        <v>220</v>
      </c>
    </row>
    <row r="139" spans="1:6" ht="20.100000000000001" customHeight="1">
      <c r="A139" s="18"/>
      <c r="B139" s="1" t="s">
        <v>36</v>
      </c>
      <c r="C139" s="77"/>
      <c r="D139" s="15">
        <f>D140</f>
        <v>1</v>
      </c>
      <c r="E139" s="7">
        <v>38</v>
      </c>
      <c r="F139" s="22" t="s">
        <v>220</v>
      </c>
    </row>
    <row r="140" spans="1:6" ht="20.100000000000001" customHeight="1">
      <c r="A140" s="18"/>
      <c r="B140" s="1" t="s">
        <v>37</v>
      </c>
      <c r="C140" s="77"/>
      <c r="D140" s="15">
        <v>1</v>
      </c>
      <c r="E140" s="7">
        <v>38</v>
      </c>
      <c r="F140" s="22" t="s">
        <v>220</v>
      </c>
    </row>
    <row r="141" spans="1:6" ht="20.100000000000001" customHeight="1">
      <c r="A141" s="18" t="s">
        <v>41</v>
      </c>
      <c r="B141" s="19"/>
      <c r="C141" s="77" t="s">
        <v>23</v>
      </c>
      <c r="D141" s="20">
        <f>SUM(D142)</f>
        <v>1</v>
      </c>
      <c r="E141" s="21">
        <v>39</v>
      </c>
      <c r="F141" s="22" t="s">
        <v>217</v>
      </c>
    </row>
    <row r="142" spans="1:6" ht="20.100000000000001" customHeight="1">
      <c r="A142" s="18"/>
      <c r="B142" s="1" t="s">
        <v>36</v>
      </c>
      <c r="C142" s="77"/>
      <c r="D142" s="15">
        <f>D143</f>
        <v>1</v>
      </c>
      <c r="E142" s="7">
        <v>39</v>
      </c>
      <c r="F142" s="22" t="s">
        <v>220</v>
      </c>
    </row>
    <row r="143" spans="1:6" ht="20.100000000000001" customHeight="1">
      <c r="A143" s="18"/>
      <c r="B143" s="1" t="s">
        <v>37</v>
      </c>
      <c r="C143" s="77"/>
      <c r="D143" s="15">
        <v>1</v>
      </c>
      <c r="E143" s="7">
        <v>39</v>
      </c>
      <c r="F143" s="22" t="s">
        <v>220</v>
      </c>
    </row>
    <row r="144" spans="1:6" ht="20.100000000000001" customHeight="1">
      <c r="A144" s="18" t="s">
        <v>42</v>
      </c>
      <c r="B144" s="19"/>
      <c r="C144" s="77" t="s">
        <v>23</v>
      </c>
      <c r="D144" s="20">
        <f>SUM(D145)</f>
        <v>1</v>
      </c>
      <c r="E144" s="21">
        <v>41</v>
      </c>
      <c r="F144" s="22" t="s">
        <v>217</v>
      </c>
    </row>
    <row r="145" spans="1:6" ht="20.100000000000001" customHeight="1">
      <c r="A145" s="16"/>
      <c r="B145" s="1" t="s">
        <v>36</v>
      </c>
      <c r="C145" s="77"/>
      <c r="D145" s="15">
        <f>SUM(D146)</f>
        <v>1</v>
      </c>
      <c r="E145" s="21">
        <v>41</v>
      </c>
      <c r="F145" s="22" t="s">
        <v>217</v>
      </c>
    </row>
    <row r="146" spans="1:6" ht="20.100000000000001" customHeight="1">
      <c r="A146" s="16"/>
      <c r="B146" s="1" t="s">
        <v>37</v>
      </c>
      <c r="C146" s="77"/>
      <c r="D146" s="15">
        <v>1</v>
      </c>
      <c r="E146" s="21">
        <v>41</v>
      </c>
      <c r="F146" s="22" t="s">
        <v>217</v>
      </c>
    </row>
    <row r="147" spans="1:6" ht="20.100000000000001" customHeight="1">
      <c r="A147" s="18" t="s">
        <v>43</v>
      </c>
      <c r="B147" s="19"/>
      <c r="C147" s="77" t="s">
        <v>23</v>
      </c>
      <c r="D147" s="20">
        <f>SUM(D148)</f>
        <v>1</v>
      </c>
      <c r="E147" s="21">
        <v>42</v>
      </c>
      <c r="F147" s="22" t="s">
        <v>217</v>
      </c>
    </row>
    <row r="148" spans="1:6" ht="20.100000000000001" customHeight="1">
      <c r="A148" s="16"/>
      <c r="B148" s="1" t="s">
        <v>36</v>
      </c>
      <c r="C148" s="77"/>
      <c r="D148" s="15">
        <f>SUM(D149)</f>
        <v>1</v>
      </c>
      <c r="E148" s="21">
        <v>42</v>
      </c>
      <c r="F148" s="22" t="s">
        <v>217</v>
      </c>
    </row>
    <row r="149" spans="1:6" ht="20.100000000000001" customHeight="1">
      <c r="A149" s="16"/>
      <c r="B149" s="1" t="s">
        <v>37</v>
      </c>
      <c r="C149" s="77"/>
      <c r="D149" s="15">
        <v>1</v>
      </c>
      <c r="E149" s="21">
        <v>42</v>
      </c>
      <c r="F149" s="22" t="s">
        <v>217</v>
      </c>
    </row>
    <row r="150" spans="1:6" ht="20.100000000000001" customHeight="1">
      <c r="A150" s="18" t="s">
        <v>44</v>
      </c>
      <c r="B150" s="19"/>
      <c r="C150" s="77" t="s">
        <v>23</v>
      </c>
      <c r="D150" s="20">
        <f>SUM(D151)</f>
        <v>1</v>
      </c>
      <c r="E150" s="21">
        <v>43</v>
      </c>
      <c r="F150" s="22" t="s">
        <v>217</v>
      </c>
    </row>
    <row r="151" spans="1:6" ht="20.100000000000001" customHeight="1">
      <c r="A151" s="16"/>
      <c r="B151" s="1" t="s">
        <v>36</v>
      </c>
      <c r="C151" s="77"/>
      <c r="D151" s="15">
        <f>SUM(D152)</f>
        <v>1</v>
      </c>
      <c r="E151" s="21">
        <v>43</v>
      </c>
      <c r="F151" s="22" t="s">
        <v>217</v>
      </c>
    </row>
    <row r="152" spans="1:6" s="22" customFormat="1" ht="20.100000000000001" customHeight="1">
      <c r="A152" s="16"/>
      <c r="B152" s="1" t="s">
        <v>37</v>
      </c>
      <c r="C152" s="77"/>
      <c r="D152" s="15">
        <v>1</v>
      </c>
      <c r="E152" s="21">
        <v>43</v>
      </c>
      <c r="F152" s="22" t="s">
        <v>217</v>
      </c>
    </row>
    <row r="153" spans="1:6" s="22" customFormat="1" ht="19.5" customHeight="1">
      <c r="A153" s="18" t="s">
        <v>45</v>
      </c>
      <c r="B153" s="19"/>
      <c r="C153" s="77" t="s">
        <v>21</v>
      </c>
      <c r="D153" s="20">
        <f>SUM(D154)</f>
        <v>9712</v>
      </c>
      <c r="E153" s="21">
        <v>50</v>
      </c>
      <c r="F153" s="22" t="s">
        <v>217</v>
      </c>
    </row>
    <row r="154" spans="1:6" s="22" customFormat="1" ht="19.5" customHeight="1">
      <c r="A154" s="16"/>
      <c r="B154" s="1" t="s">
        <v>36</v>
      </c>
      <c r="C154" s="77"/>
      <c r="D154" s="15">
        <f>SUM(D155:D174)</f>
        <v>9712</v>
      </c>
      <c r="E154" s="21">
        <v>50</v>
      </c>
      <c r="F154" s="22" t="s">
        <v>217</v>
      </c>
    </row>
    <row r="155" spans="1:6" s="22" customFormat="1" ht="20.100000000000001" customHeight="1">
      <c r="A155" s="16"/>
      <c r="B155" s="83" t="s">
        <v>326</v>
      </c>
      <c r="C155" s="77"/>
      <c r="D155" s="15">
        <v>635</v>
      </c>
      <c r="E155" s="21">
        <v>50</v>
      </c>
      <c r="F155" s="22" t="s">
        <v>217</v>
      </c>
    </row>
    <row r="156" spans="1:6" s="22" customFormat="1" ht="19.5" customHeight="1">
      <c r="A156" s="16"/>
      <c r="B156" s="83" t="s">
        <v>327</v>
      </c>
      <c r="C156" s="77"/>
      <c r="D156" s="30">
        <v>456</v>
      </c>
      <c r="E156" s="21">
        <v>50</v>
      </c>
      <c r="F156" s="22" t="s">
        <v>217</v>
      </c>
    </row>
    <row r="157" spans="1:6" s="22" customFormat="1" ht="19.5" customHeight="1">
      <c r="A157" s="16"/>
      <c r="B157" s="83" t="s">
        <v>328</v>
      </c>
      <c r="C157" s="77"/>
      <c r="D157" s="30">
        <v>504</v>
      </c>
      <c r="E157" s="21">
        <v>50</v>
      </c>
      <c r="F157" s="22" t="s">
        <v>217</v>
      </c>
    </row>
    <row r="158" spans="1:6" s="22" customFormat="1" ht="20.100000000000001" customHeight="1">
      <c r="A158" s="16"/>
      <c r="B158" s="83" t="s">
        <v>329</v>
      </c>
      <c r="C158" s="77"/>
      <c r="D158" s="30">
        <v>747</v>
      </c>
      <c r="E158" s="21">
        <v>50</v>
      </c>
      <c r="F158" s="22" t="s">
        <v>217</v>
      </c>
    </row>
    <row r="159" spans="1:6" ht="20.100000000000001" customHeight="1">
      <c r="A159" s="16"/>
      <c r="B159" s="83" t="s">
        <v>330</v>
      </c>
      <c r="C159" s="77"/>
      <c r="D159" s="30">
        <v>556</v>
      </c>
      <c r="E159" s="21">
        <v>50</v>
      </c>
      <c r="F159" s="22" t="s">
        <v>217</v>
      </c>
    </row>
    <row r="160" spans="1:6" ht="20.100000000000001" customHeight="1">
      <c r="A160" s="16"/>
      <c r="B160" s="83" t="s">
        <v>331</v>
      </c>
      <c r="C160" s="77"/>
      <c r="D160" s="30">
        <v>382</v>
      </c>
      <c r="E160" s="21">
        <v>50</v>
      </c>
      <c r="F160" s="22" t="s">
        <v>217</v>
      </c>
    </row>
    <row r="161" spans="1:6" s="22" customFormat="1" ht="20.100000000000001" customHeight="1">
      <c r="A161" s="16"/>
      <c r="B161" s="84" t="s">
        <v>332</v>
      </c>
      <c r="C161" s="77"/>
      <c r="D161" s="30">
        <v>390</v>
      </c>
      <c r="E161" s="21">
        <v>50</v>
      </c>
      <c r="F161" s="22" t="s">
        <v>217</v>
      </c>
    </row>
    <row r="162" spans="1:6" ht="20.100000000000001" customHeight="1">
      <c r="A162" s="16"/>
      <c r="B162" s="84" t="s">
        <v>333</v>
      </c>
      <c r="C162" s="77"/>
      <c r="D162" s="30">
        <v>462</v>
      </c>
      <c r="E162" s="21">
        <v>50</v>
      </c>
      <c r="F162" s="22" t="s">
        <v>217</v>
      </c>
    </row>
    <row r="163" spans="1:6" ht="20.100000000000001" customHeight="1">
      <c r="A163" s="16"/>
      <c r="B163" s="84" t="s">
        <v>334</v>
      </c>
      <c r="C163" s="77"/>
      <c r="D163" s="30">
        <v>408</v>
      </c>
      <c r="E163" s="21">
        <v>50</v>
      </c>
      <c r="F163" s="22" t="s">
        <v>217</v>
      </c>
    </row>
    <row r="164" spans="1:6" s="22" customFormat="1" ht="20.100000000000001" customHeight="1">
      <c r="A164" s="16"/>
      <c r="B164" s="85" t="s">
        <v>335</v>
      </c>
      <c r="C164" s="77"/>
      <c r="D164" s="30">
        <v>867</v>
      </c>
      <c r="E164" s="21">
        <v>50</v>
      </c>
      <c r="F164" s="22" t="s">
        <v>217</v>
      </c>
    </row>
    <row r="165" spans="1:6" ht="20.100000000000001" customHeight="1">
      <c r="A165" s="16"/>
      <c r="B165" s="85" t="s">
        <v>336</v>
      </c>
      <c r="C165" s="77"/>
      <c r="D165" s="30">
        <v>374</v>
      </c>
      <c r="E165" s="21">
        <v>50</v>
      </c>
      <c r="F165" s="22" t="s">
        <v>217</v>
      </c>
    </row>
    <row r="166" spans="1:6" ht="20.100000000000001" customHeight="1">
      <c r="A166" s="16"/>
      <c r="B166" s="85" t="s">
        <v>337</v>
      </c>
      <c r="C166" s="77"/>
      <c r="D166" s="30">
        <v>48</v>
      </c>
      <c r="E166" s="21">
        <v>50</v>
      </c>
      <c r="F166" s="22" t="s">
        <v>217</v>
      </c>
    </row>
    <row r="167" spans="1:6" s="22" customFormat="1" ht="20.100000000000001" customHeight="1">
      <c r="A167" s="16"/>
      <c r="B167" s="85" t="s">
        <v>338</v>
      </c>
      <c r="C167" s="77"/>
      <c r="D167" s="30">
        <v>332</v>
      </c>
      <c r="E167" s="21">
        <v>50</v>
      </c>
      <c r="F167" s="22" t="s">
        <v>217</v>
      </c>
    </row>
    <row r="168" spans="1:6" ht="20.100000000000001" customHeight="1">
      <c r="A168" s="16"/>
      <c r="B168" s="85" t="s">
        <v>339</v>
      </c>
      <c r="C168" s="77"/>
      <c r="D168" s="30">
        <v>456</v>
      </c>
      <c r="E168" s="21">
        <v>50</v>
      </c>
      <c r="F168" s="22" t="s">
        <v>217</v>
      </c>
    </row>
    <row r="169" spans="1:6" ht="20.100000000000001" customHeight="1">
      <c r="A169" s="16"/>
      <c r="B169" s="86" t="s">
        <v>340</v>
      </c>
      <c r="C169" s="77"/>
      <c r="D169" s="30">
        <v>406</v>
      </c>
      <c r="E169" s="21">
        <v>50</v>
      </c>
      <c r="F169" s="22" t="s">
        <v>217</v>
      </c>
    </row>
    <row r="170" spans="1:6" ht="20.100000000000001" customHeight="1">
      <c r="A170" s="16"/>
      <c r="B170" s="85" t="s">
        <v>341</v>
      </c>
      <c r="C170" s="77"/>
      <c r="D170" s="30">
        <v>280</v>
      </c>
      <c r="E170" s="21">
        <v>50</v>
      </c>
      <c r="F170" s="22" t="s">
        <v>217</v>
      </c>
    </row>
    <row r="171" spans="1:6" ht="20.100000000000001" customHeight="1">
      <c r="A171" s="16"/>
      <c r="B171" s="87" t="s">
        <v>342</v>
      </c>
      <c r="C171" s="77"/>
      <c r="D171" s="30">
        <v>368</v>
      </c>
      <c r="E171" s="21">
        <v>50</v>
      </c>
      <c r="F171" s="22" t="s">
        <v>217</v>
      </c>
    </row>
    <row r="172" spans="1:6" ht="20.100000000000001" customHeight="1">
      <c r="A172" s="16"/>
      <c r="B172" s="84" t="s">
        <v>343</v>
      </c>
      <c r="C172" s="77"/>
      <c r="D172" s="30">
        <v>348</v>
      </c>
      <c r="E172" s="21">
        <v>50</v>
      </c>
      <c r="F172" s="22" t="s">
        <v>217</v>
      </c>
    </row>
    <row r="173" spans="1:6" ht="20.100000000000001" customHeight="1">
      <c r="A173" s="16"/>
      <c r="B173" s="84" t="s">
        <v>344</v>
      </c>
      <c r="C173" s="77"/>
      <c r="D173" s="30">
        <v>1017</v>
      </c>
      <c r="E173" s="21">
        <v>50</v>
      </c>
      <c r="F173" s="22" t="s">
        <v>217</v>
      </c>
    </row>
    <row r="174" spans="1:6" ht="20.100000000000001" customHeight="1">
      <c r="A174" s="16"/>
      <c r="B174" s="84" t="s">
        <v>345</v>
      </c>
      <c r="C174" s="77"/>
      <c r="D174" s="30">
        <v>676</v>
      </c>
      <c r="E174" s="21">
        <v>50</v>
      </c>
      <c r="F174" s="22" t="s">
        <v>217</v>
      </c>
    </row>
    <row r="175" spans="1:6" ht="20.100000000000001" customHeight="1">
      <c r="A175" s="18" t="s">
        <v>47</v>
      </c>
      <c r="B175" s="19"/>
      <c r="C175" s="77" t="s">
        <v>21</v>
      </c>
      <c r="D175" s="20">
        <f>SUM(D176)</f>
        <v>1</v>
      </c>
      <c r="E175" s="21">
        <v>51</v>
      </c>
      <c r="F175" s="22" t="s">
        <v>217</v>
      </c>
    </row>
    <row r="176" spans="1:6" ht="20.100000000000001" customHeight="1">
      <c r="A176" s="16"/>
      <c r="B176" s="1" t="s">
        <v>36</v>
      </c>
      <c r="C176" s="77"/>
      <c r="D176" s="15">
        <v>1</v>
      </c>
      <c r="E176" s="21">
        <v>51</v>
      </c>
      <c r="F176" s="22" t="s">
        <v>217</v>
      </c>
    </row>
    <row r="177" spans="1:6" ht="20.100000000000001" customHeight="1">
      <c r="A177" s="16"/>
      <c r="B177" s="1" t="s">
        <v>37</v>
      </c>
      <c r="C177" s="77"/>
      <c r="D177" s="15">
        <v>1</v>
      </c>
      <c r="E177" s="21">
        <v>51</v>
      </c>
      <c r="F177" s="22" t="s">
        <v>217</v>
      </c>
    </row>
    <row r="178" spans="1:6" ht="20.100000000000001" customHeight="1">
      <c r="A178" s="18" t="s">
        <v>46</v>
      </c>
      <c r="B178" s="19"/>
      <c r="C178" s="77" t="s">
        <v>21</v>
      </c>
      <c r="D178" s="20">
        <f>D179</f>
        <v>1</v>
      </c>
      <c r="E178" s="21">
        <v>50</v>
      </c>
      <c r="F178" s="22" t="s">
        <v>217</v>
      </c>
    </row>
    <row r="179" spans="1:6" ht="20.100000000000001" customHeight="1">
      <c r="A179" s="18"/>
      <c r="B179" s="1" t="s">
        <v>36</v>
      </c>
      <c r="C179" s="77"/>
      <c r="D179" s="15">
        <f>D180</f>
        <v>1</v>
      </c>
      <c r="E179" s="21">
        <v>50</v>
      </c>
      <c r="F179" s="22" t="s">
        <v>217</v>
      </c>
    </row>
    <row r="180" spans="1:6" ht="20.100000000000001" customHeight="1">
      <c r="A180" s="16"/>
      <c r="B180" s="1" t="s">
        <v>37</v>
      </c>
      <c r="C180" s="77"/>
      <c r="D180" s="15">
        <v>1</v>
      </c>
      <c r="E180" s="21">
        <v>50</v>
      </c>
      <c r="F180" s="22" t="s">
        <v>217</v>
      </c>
    </row>
    <row r="181" spans="1:6" ht="20.100000000000001" customHeight="1">
      <c r="A181" s="18" t="s">
        <v>48</v>
      </c>
      <c r="B181" s="19"/>
      <c r="C181" s="77" t="s">
        <v>21</v>
      </c>
      <c r="D181" s="20">
        <f>SUM(D182)</f>
        <v>1</v>
      </c>
      <c r="E181" s="21">
        <v>49</v>
      </c>
      <c r="F181" s="22" t="s">
        <v>217</v>
      </c>
    </row>
    <row r="182" spans="1:6" ht="20.100000000000001" customHeight="1">
      <c r="A182" s="16"/>
      <c r="B182" s="1" t="s">
        <v>36</v>
      </c>
      <c r="C182" s="77"/>
      <c r="D182" s="15">
        <f>SUM(D183)</f>
        <v>1</v>
      </c>
      <c r="E182" s="21">
        <v>49</v>
      </c>
      <c r="F182" s="22" t="s">
        <v>217</v>
      </c>
    </row>
    <row r="183" spans="1:6" ht="20.100000000000001" customHeight="1">
      <c r="A183" s="16"/>
      <c r="B183" s="1" t="s">
        <v>37</v>
      </c>
      <c r="C183" s="77"/>
      <c r="D183" s="15">
        <v>1</v>
      </c>
      <c r="E183" s="21">
        <v>49</v>
      </c>
      <c r="F183" s="22" t="s">
        <v>217</v>
      </c>
    </row>
    <row r="184" spans="1:6" ht="20.100000000000001" customHeight="1">
      <c r="A184" s="18" t="s">
        <v>49</v>
      </c>
      <c r="B184" s="19"/>
      <c r="C184" s="77" t="s">
        <v>21</v>
      </c>
      <c r="D184" s="20">
        <f>SUM(D185)</f>
        <v>1</v>
      </c>
      <c r="E184" s="21">
        <v>48</v>
      </c>
      <c r="F184" s="22" t="s">
        <v>217</v>
      </c>
    </row>
    <row r="185" spans="1:6" ht="20.100000000000001" customHeight="1">
      <c r="A185" s="16"/>
      <c r="B185" s="1" t="s">
        <v>36</v>
      </c>
      <c r="C185" s="77"/>
      <c r="D185" s="15">
        <f>SUM(D186)</f>
        <v>1</v>
      </c>
      <c r="E185" s="21">
        <v>48</v>
      </c>
      <c r="F185" s="22" t="s">
        <v>217</v>
      </c>
    </row>
    <row r="186" spans="1:6" ht="20.100000000000001" customHeight="1">
      <c r="A186" s="16"/>
      <c r="B186" s="1" t="s">
        <v>37</v>
      </c>
      <c r="C186" s="77"/>
      <c r="D186" s="15">
        <v>1</v>
      </c>
      <c r="E186" s="21">
        <v>48</v>
      </c>
      <c r="F186" s="22" t="s">
        <v>217</v>
      </c>
    </row>
    <row r="187" spans="1:6" ht="20.100000000000001" customHeight="1">
      <c r="A187" s="18" t="s">
        <v>50</v>
      </c>
      <c r="B187" s="19"/>
      <c r="C187" s="77" t="s">
        <v>21</v>
      </c>
      <c r="D187" s="20">
        <f>SUM(D188)</f>
        <v>1</v>
      </c>
      <c r="E187" s="21">
        <v>47</v>
      </c>
      <c r="F187" s="22" t="s">
        <v>217</v>
      </c>
    </row>
    <row r="188" spans="1:6" ht="20.100000000000001" customHeight="1">
      <c r="A188" s="16"/>
      <c r="B188" s="1" t="s">
        <v>36</v>
      </c>
      <c r="C188" s="77"/>
      <c r="D188" s="15">
        <f>SUM(D189)</f>
        <v>1</v>
      </c>
      <c r="E188" s="21">
        <v>47</v>
      </c>
      <c r="F188" s="22" t="s">
        <v>217</v>
      </c>
    </row>
    <row r="189" spans="1:6" ht="20.100000000000001" customHeight="1">
      <c r="A189" s="16"/>
      <c r="B189" s="1" t="s">
        <v>37</v>
      </c>
      <c r="C189" s="77"/>
      <c r="D189" s="15">
        <v>1</v>
      </c>
      <c r="E189" s="21">
        <v>47</v>
      </c>
      <c r="F189" s="22" t="s">
        <v>217</v>
      </c>
    </row>
    <row r="190" spans="1:6" ht="20.100000000000001" customHeight="1">
      <c r="A190" s="18" t="s">
        <v>18</v>
      </c>
      <c r="B190" s="19"/>
      <c r="C190" s="77" t="s">
        <v>21</v>
      </c>
      <c r="D190" s="20">
        <f>SUM(D191)</f>
        <v>600</v>
      </c>
      <c r="E190" s="21">
        <v>51</v>
      </c>
      <c r="F190" s="22" t="s">
        <v>217</v>
      </c>
    </row>
    <row r="191" spans="1:6" ht="20.100000000000001" customHeight="1">
      <c r="A191" s="16"/>
      <c r="B191" s="1" t="s">
        <v>15</v>
      </c>
      <c r="C191" s="77"/>
      <c r="D191" s="15">
        <f>SUM(D192:D211)</f>
        <v>600</v>
      </c>
      <c r="E191" s="21">
        <v>51</v>
      </c>
      <c r="F191" s="22" t="s">
        <v>217</v>
      </c>
    </row>
    <row r="192" spans="1:6" ht="20.100000000000001" customHeight="1">
      <c r="A192" s="16"/>
      <c r="B192" s="83" t="s">
        <v>346</v>
      </c>
      <c r="C192" s="77"/>
      <c r="D192" s="15">
        <v>39</v>
      </c>
      <c r="E192" s="21">
        <v>51</v>
      </c>
      <c r="F192" s="22" t="s">
        <v>217</v>
      </c>
    </row>
    <row r="193" spans="1:6" ht="20.100000000000001" customHeight="1">
      <c r="A193" s="16"/>
      <c r="B193" s="83" t="s">
        <v>347</v>
      </c>
      <c r="C193" s="77"/>
      <c r="D193" s="15">
        <v>28</v>
      </c>
      <c r="E193" s="21">
        <v>51</v>
      </c>
      <c r="F193" s="22" t="s">
        <v>217</v>
      </c>
    </row>
    <row r="194" spans="1:6" s="22" customFormat="1" ht="20.100000000000001" customHeight="1">
      <c r="A194" s="16"/>
      <c r="B194" s="83" t="s">
        <v>348</v>
      </c>
      <c r="C194" s="77"/>
      <c r="D194" s="15">
        <v>31</v>
      </c>
      <c r="E194" s="21">
        <v>51</v>
      </c>
      <c r="F194" s="22" t="s">
        <v>217</v>
      </c>
    </row>
    <row r="195" spans="1:6" ht="20.100000000000001" customHeight="1">
      <c r="A195" s="16"/>
      <c r="B195" s="83" t="s">
        <v>349</v>
      </c>
      <c r="C195" s="77"/>
      <c r="D195" s="15">
        <v>46</v>
      </c>
      <c r="E195" s="21">
        <v>51</v>
      </c>
      <c r="F195" s="22" t="s">
        <v>217</v>
      </c>
    </row>
    <row r="196" spans="1:6" ht="20.100000000000001" customHeight="1">
      <c r="A196" s="16"/>
      <c r="B196" s="83" t="s">
        <v>350</v>
      </c>
      <c r="C196" s="77"/>
      <c r="D196" s="15">
        <v>34</v>
      </c>
      <c r="E196" s="21">
        <v>51</v>
      </c>
      <c r="F196" s="22" t="s">
        <v>217</v>
      </c>
    </row>
    <row r="197" spans="1:6" s="22" customFormat="1" ht="20.100000000000001" customHeight="1">
      <c r="A197" s="16"/>
      <c r="B197" s="83" t="s">
        <v>351</v>
      </c>
      <c r="C197" s="77"/>
      <c r="D197" s="15">
        <v>23</v>
      </c>
      <c r="E197" s="21">
        <v>51</v>
      </c>
      <c r="F197" s="22" t="s">
        <v>217</v>
      </c>
    </row>
    <row r="198" spans="1:6" s="22" customFormat="1" ht="20.100000000000001" customHeight="1">
      <c r="A198" s="16"/>
      <c r="B198" s="84" t="s">
        <v>352</v>
      </c>
      <c r="C198" s="77"/>
      <c r="D198" s="15">
        <v>24</v>
      </c>
      <c r="E198" s="21">
        <v>51</v>
      </c>
      <c r="F198" s="22" t="s">
        <v>217</v>
      </c>
    </row>
    <row r="199" spans="1:6" ht="20.100000000000001" customHeight="1">
      <c r="A199" s="16"/>
      <c r="B199" s="84" t="s">
        <v>353</v>
      </c>
      <c r="C199" s="77"/>
      <c r="D199" s="15">
        <v>28</v>
      </c>
      <c r="E199" s="21">
        <v>51</v>
      </c>
      <c r="F199" s="22" t="s">
        <v>217</v>
      </c>
    </row>
    <row r="200" spans="1:6" s="22" customFormat="1" ht="20.100000000000001" customHeight="1">
      <c r="A200" s="16"/>
      <c r="B200" s="84" t="s">
        <v>354</v>
      </c>
      <c r="C200" s="77"/>
      <c r="D200" s="15">
        <v>25</v>
      </c>
      <c r="E200" s="21">
        <v>51</v>
      </c>
      <c r="F200" s="22" t="s">
        <v>217</v>
      </c>
    </row>
    <row r="201" spans="1:6" ht="20.100000000000001" customHeight="1">
      <c r="A201" s="16"/>
      <c r="B201" s="85" t="s">
        <v>162</v>
      </c>
      <c r="C201" s="77"/>
      <c r="D201" s="15">
        <v>54</v>
      </c>
      <c r="E201" s="21">
        <v>51</v>
      </c>
      <c r="F201" s="22" t="s">
        <v>217</v>
      </c>
    </row>
    <row r="202" spans="1:6" ht="20.100000000000001" customHeight="1">
      <c r="A202" s="16"/>
      <c r="B202" s="85" t="s">
        <v>355</v>
      </c>
      <c r="C202" s="77"/>
      <c r="D202" s="15">
        <v>23</v>
      </c>
      <c r="E202" s="21">
        <v>51</v>
      </c>
      <c r="F202" s="22" t="s">
        <v>217</v>
      </c>
    </row>
    <row r="203" spans="1:6" s="22" customFormat="1" ht="20.100000000000001" customHeight="1">
      <c r="A203" s="16"/>
      <c r="B203" s="85" t="s">
        <v>356</v>
      </c>
      <c r="C203" s="77"/>
      <c r="D203" s="15">
        <v>3</v>
      </c>
      <c r="E203" s="21">
        <v>51</v>
      </c>
      <c r="F203" s="22" t="s">
        <v>217</v>
      </c>
    </row>
    <row r="204" spans="1:6" ht="20.100000000000001" customHeight="1">
      <c r="A204" s="16"/>
      <c r="B204" s="85" t="s">
        <v>357</v>
      </c>
      <c r="C204" s="77"/>
      <c r="D204" s="15">
        <v>20</v>
      </c>
      <c r="E204" s="21">
        <v>51</v>
      </c>
      <c r="F204" s="22" t="s">
        <v>217</v>
      </c>
    </row>
    <row r="205" spans="1:6" ht="20.100000000000001" customHeight="1">
      <c r="A205" s="16"/>
      <c r="B205" s="85" t="s">
        <v>358</v>
      </c>
      <c r="C205" s="77"/>
      <c r="D205" s="15">
        <v>28</v>
      </c>
      <c r="E205" s="21">
        <v>51</v>
      </c>
      <c r="F205" s="22" t="s">
        <v>217</v>
      </c>
    </row>
    <row r="206" spans="1:6" s="22" customFormat="1" ht="20.100000000000001" customHeight="1">
      <c r="A206" s="16"/>
      <c r="B206" s="86" t="s">
        <v>359</v>
      </c>
      <c r="C206" s="77"/>
      <c r="D206" s="15">
        <v>28</v>
      </c>
      <c r="E206" s="21">
        <v>51</v>
      </c>
      <c r="F206" s="22" t="s">
        <v>217</v>
      </c>
    </row>
    <row r="207" spans="1:6" ht="20.100000000000001" customHeight="1">
      <c r="A207" s="16"/>
      <c r="B207" s="85" t="s">
        <v>360</v>
      </c>
      <c r="C207" s="77"/>
      <c r="D207" s="15">
        <v>17</v>
      </c>
      <c r="E207" s="21">
        <v>51</v>
      </c>
      <c r="F207" s="22" t="s">
        <v>217</v>
      </c>
    </row>
    <row r="208" spans="1:6" ht="20.100000000000001" customHeight="1">
      <c r="A208" s="16"/>
      <c r="B208" s="87" t="s">
        <v>361</v>
      </c>
      <c r="C208" s="77"/>
      <c r="D208" s="15">
        <v>23</v>
      </c>
      <c r="E208" s="21">
        <v>51</v>
      </c>
      <c r="F208" s="22" t="s">
        <v>217</v>
      </c>
    </row>
    <row r="209" spans="1:6" s="22" customFormat="1" ht="20.100000000000001" customHeight="1">
      <c r="A209" s="16"/>
      <c r="B209" s="84" t="s">
        <v>163</v>
      </c>
      <c r="C209" s="77"/>
      <c r="D209" s="15">
        <v>21</v>
      </c>
      <c r="E209" s="21">
        <v>51</v>
      </c>
      <c r="F209" s="22" t="s">
        <v>217</v>
      </c>
    </row>
    <row r="210" spans="1:6" ht="20.100000000000001" customHeight="1">
      <c r="A210" s="16"/>
      <c r="B210" s="84" t="s">
        <v>164</v>
      </c>
      <c r="C210" s="77"/>
      <c r="D210" s="15">
        <v>63</v>
      </c>
      <c r="E210" s="21">
        <v>51</v>
      </c>
      <c r="F210" s="22" t="s">
        <v>217</v>
      </c>
    </row>
    <row r="211" spans="1:6" ht="20.100000000000001" customHeight="1">
      <c r="A211" s="16"/>
      <c r="B211" s="84" t="s">
        <v>362</v>
      </c>
      <c r="C211" s="77"/>
      <c r="D211" s="15">
        <v>42</v>
      </c>
      <c r="E211" s="21">
        <v>51</v>
      </c>
      <c r="F211" s="22" t="s">
        <v>217</v>
      </c>
    </row>
    <row r="212" spans="1:6" ht="20.100000000000001" customHeight="1">
      <c r="A212" s="17" t="s">
        <v>207</v>
      </c>
      <c r="B212" s="1"/>
      <c r="C212" s="77"/>
      <c r="D212" s="15">
        <f>SUM(D221,D225,D229)</f>
        <v>30</v>
      </c>
      <c r="E212" s="21">
        <v>26</v>
      </c>
      <c r="F212" s="8" t="s">
        <v>25</v>
      </c>
    </row>
    <row r="213" spans="1:6" ht="20.100000000000001" customHeight="1">
      <c r="A213" s="18" t="s">
        <v>137</v>
      </c>
      <c r="B213" s="19"/>
      <c r="C213" s="77" t="s">
        <v>23</v>
      </c>
      <c r="D213" s="20">
        <f>SUM(D214)</f>
        <v>2</v>
      </c>
      <c r="E213" s="21">
        <v>26</v>
      </c>
      <c r="F213" s="8" t="s">
        <v>25</v>
      </c>
    </row>
    <row r="214" spans="1:6" ht="20.100000000000001" customHeight="1">
      <c r="A214" s="16"/>
      <c r="B214" s="1" t="s">
        <v>36</v>
      </c>
      <c r="C214" s="77"/>
      <c r="D214" s="15">
        <f>SUM(D215)</f>
        <v>2</v>
      </c>
      <c r="E214" s="21">
        <v>26</v>
      </c>
      <c r="F214" s="8" t="s">
        <v>25</v>
      </c>
    </row>
    <row r="215" spans="1:6" ht="20.100000000000001" customHeight="1">
      <c r="A215" s="16"/>
      <c r="B215" s="1" t="s">
        <v>72</v>
      </c>
      <c r="C215" s="77"/>
      <c r="D215" s="20">
        <f>SUM(D216:D216)</f>
        <v>2</v>
      </c>
      <c r="E215" s="21">
        <v>26</v>
      </c>
      <c r="F215" s="8" t="s">
        <v>25</v>
      </c>
    </row>
    <row r="216" spans="1:6" ht="20.100000000000001" customHeight="1">
      <c r="A216" s="16"/>
      <c r="B216" s="1" t="s">
        <v>218</v>
      </c>
      <c r="C216" s="77"/>
      <c r="D216" s="15">
        <v>2</v>
      </c>
      <c r="E216" s="21">
        <v>26</v>
      </c>
      <c r="F216" s="8" t="s">
        <v>25</v>
      </c>
    </row>
    <row r="217" spans="1:6" ht="20.100000000000001" customHeight="1">
      <c r="A217" s="18" t="s">
        <v>139</v>
      </c>
      <c r="B217" s="19"/>
      <c r="C217" s="77" t="s">
        <v>23</v>
      </c>
      <c r="D217" s="20">
        <f>SUM(D218)</f>
        <v>2</v>
      </c>
      <c r="E217" s="21">
        <v>28</v>
      </c>
      <c r="F217" s="8" t="s">
        <v>25</v>
      </c>
    </row>
    <row r="218" spans="1:6" ht="20.100000000000001" customHeight="1">
      <c r="A218" s="16"/>
      <c r="B218" s="1" t="s">
        <v>36</v>
      </c>
      <c r="C218" s="77"/>
      <c r="D218" s="15">
        <f>SUM(D219)</f>
        <v>2</v>
      </c>
      <c r="E218" s="21">
        <v>28</v>
      </c>
      <c r="F218" s="8" t="s">
        <v>25</v>
      </c>
    </row>
    <row r="219" spans="1:6" ht="20.100000000000001" customHeight="1">
      <c r="A219" s="16"/>
      <c r="B219" s="1" t="s">
        <v>72</v>
      </c>
      <c r="C219" s="77"/>
      <c r="D219" s="15">
        <f>SUM(D220:D220)</f>
        <v>2</v>
      </c>
      <c r="E219" s="21">
        <v>28</v>
      </c>
      <c r="F219" s="8" t="s">
        <v>25</v>
      </c>
    </row>
    <row r="220" spans="1:6" ht="20.100000000000001" customHeight="1">
      <c r="A220" s="16"/>
      <c r="B220" s="1" t="s">
        <v>218</v>
      </c>
      <c r="C220" s="77"/>
      <c r="D220" s="15">
        <v>2</v>
      </c>
      <c r="E220" s="21">
        <v>28</v>
      </c>
      <c r="F220" s="8" t="s">
        <v>25</v>
      </c>
    </row>
    <row r="221" spans="1:6" ht="20.100000000000001" customHeight="1">
      <c r="A221" s="18" t="s">
        <v>51</v>
      </c>
      <c r="B221" s="19"/>
      <c r="C221" s="77" t="s">
        <v>22</v>
      </c>
      <c r="D221" s="20">
        <f>SUM(D222)</f>
        <v>10</v>
      </c>
      <c r="E221" s="21">
        <v>6</v>
      </c>
      <c r="F221" s="8" t="s">
        <v>25</v>
      </c>
    </row>
    <row r="222" spans="1:6" ht="20.100000000000001" customHeight="1">
      <c r="A222" s="16"/>
      <c r="B222" s="1" t="s">
        <v>36</v>
      </c>
      <c r="C222" s="77"/>
      <c r="D222" s="15">
        <f>SUM(D223)</f>
        <v>10</v>
      </c>
      <c r="E222" s="21">
        <v>6</v>
      </c>
      <c r="F222" s="8" t="s">
        <v>25</v>
      </c>
    </row>
    <row r="223" spans="1:6" ht="20.100000000000001" customHeight="1">
      <c r="A223" s="16"/>
      <c r="B223" s="1" t="s">
        <v>72</v>
      </c>
      <c r="C223" s="77"/>
      <c r="D223" s="15">
        <f>SUM(D224:D224)</f>
        <v>10</v>
      </c>
      <c r="E223" s="21">
        <v>6</v>
      </c>
      <c r="F223" s="8" t="s">
        <v>25</v>
      </c>
    </row>
    <row r="224" spans="1:6" ht="20.100000000000001" customHeight="1">
      <c r="A224" s="16"/>
      <c r="B224" s="1" t="s">
        <v>52</v>
      </c>
      <c r="C224" s="77"/>
      <c r="D224" s="15">
        <v>10</v>
      </c>
      <c r="E224" s="21">
        <v>6</v>
      </c>
      <c r="F224" s="8" t="s">
        <v>25</v>
      </c>
    </row>
    <row r="225" spans="1:6" ht="20.100000000000001" customHeight="1">
      <c r="A225" s="18" t="s">
        <v>208</v>
      </c>
      <c r="B225" s="19"/>
      <c r="C225" s="77" t="s">
        <v>22</v>
      </c>
      <c r="D225" s="20">
        <f>SUM(D226)</f>
        <v>10</v>
      </c>
      <c r="E225" s="21">
        <v>5</v>
      </c>
      <c r="F225" s="8" t="s">
        <v>25</v>
      </c>
    </row>
    <row r="226" spans="1:6" ht="20.100000000000001" customHeight="1">
      <c r="A226" s="16"/>
      <c r="B226" s="1" t="s">
        <v>36</v>
      </c>
      <c r="C226" s="77"/>
      <c r="D226" s="15">
        <f>D227</f>
        <v>10</v>
      </c>
      <c r="E226" s="21">
        <v>5</v>
      </c>
      <c r="F226" s="8" t="s">
        <v>25</v>
      </c>
    </row>
    <row r="227" spans="1:6" ht="20.100000000000001" customHeight="1">
      <c r="A227" s="16"/>
      <c r="B227" s="1" t="s">
        <v>72</v>
      </c>
      <c r="C227" s="77"/>
      <c r="D227" s="15">
        <f>SUM(D228)</f>
        <v>10</v>
      </c>
      <c r="E227" s="21">
        <v>5</v>
      </c>
      <c r="F227" s="8" t="s">
        <v>25</v>
      </c>
    </row>
    <row r="228" spans="1:6" ht="20.100000000000001" customHeight="1">
      <c r="A228" s="16"/>
      <c r="B228" s="1" t="s">
        <v>52</v>
      </c>
      <c r="C228" s="77"/>
      <c r="D228" s="15">
        <v>10</v>
      </c>
      <c r="E228" s="21">
        <v>5</v>
      </c>
      <c r="F228" s="8" t="s">
        <v>25</v>
      </c>
    </row>
    <row r="229" spans="1:6" ht="20.100000000000001" customHeight="1">
      <c r="A229" s="18" t="s">
        <v>209</v>
      </c>
      <c r="B229" s="19"/>
      <c r="C229" s="77" t="s">
        <v>22</v>
      </c>
      <c r="D229" s="20">
        <f>SUM(D230)</f>
        <v>10</v>
      </c>
      <c r="E229" s="21">
        <v>7</v>
      </c>
      <c r="F229" s="8" t="s">
        <v>25</v>
      </c>
    </row>
    <row r="230" spans="1:6" ht="20.100000000000001" customHeight="1">
      <c r="A230" s="16"/>
      <c r="B230" s="1" t="s">
        <v>36</v>
      </c>
      <c r="C230" s="77"/>
      <c r="D230" s="15">
        <f>SUM(D231)</f>
        <v>10</v>
      </c>
      <c r="E230" s="21">
        <v>7</v>
      </c>
      <c r="F230" s="8" t="s">
        <v>25</v>
      </c>
    </row>
    <row r="231" spans="1:6" ht="20.100000000000001" customHeight="1">
      <c r="A231" s="16"/>
      <c r="B231" s="1" t="s">
        <v>72</v>
      </c>
      <c r="C231" s="77"/>
      <c r="D231" s="15">
        <f>SUM(D232)</f>
        <v>10</v>
      </c>
      <c r="E231" s="21">
        <v>7</v>
      </c>
      <c r="F231" s="8" t="s">
        <v>25</v>
      </c>
    </row>
    <row r="232" spans="1:6" ht="20.100000000000001" customHeight="1">
      <c r="A232" s="16"/>
      <c r="B232" s="1" t="s">
        <v>52</v>
      </c>
      <c r="C232" s="77"/>
      <c r="D232" s="15">
        <v>10</v>
      </c>
      <c r="E232" s="21">
        <v>7</v>
      </c>
      <c r="F232" s="8" t="s">
        <v>25</v>
      </c>
    </row>
    <row r="233" spans="1:6" ht="20.100000000000001" customHeight="1">
      <c r="A233" s="18" t="s">
        <v>210</v>
      </c>
      <c r="B233" s="19"/>
      <c r="C233" s="77" t="s">
        <v>23</v>
      </c>
      <c r="D233" s="20">
        <f>SUM(D235)</f>
        <v>1</v>
      </c>
      <c r="E233" s="21">
        <v>40</v>
      </c>
      <c r="F233" s="8" t="s">
        <v>25</v>
      </c>
    </row>
    <row r="234" spans="1:6" ht="20.100000000000001" customHeight="1">
      <c r="A234" s="16"/>
      <c r="B234" s="1" t="s">
        <v>224</v>
      </c>
      <c r="C234" s="77"/>
      <c r="D234" s="15"/>
      <c r="E234" s="21">
        <v>40</v>
      </c>
      <c r="F234" s="8" t="s">
        <v>25</v>
      </c>
    </row>
    <row r="235" spans="1:6" ht="20.100000000000001" customHeight="1">
      <c r="A235" s="16"/>
      <c r="B235" s="1" t="s">
        <v>36</v>
      </c>
      <c r="C235" s="77"/>
      <c r="D235" s="15">
        <f>SUM(D236)</f>
        <v>1</v>
      </c>
      <c r="E235" s="21">
        <v>40</v>
      </c>
      <c r="F235" s="8" t="s">
        <v>25</v>
      </c>
    </row>
    <row r="236" spans="1:6" s="22" customFormat="1" ht="19.5" customHeight="1">
      <c r="A236" s="16"/>
      <c r="B236" s="1" t="s">
        <v>72</v>
      </c>
      <c r="C236" s="77"/>
      <c r="D236" s="15">
        <f>SUM(D237:D237)</f>
        <v>1</v>
      </c>
      <c r="E236" s="21">
        <v>40</v>
      </c>
      <c r="F236" s="8" t="s">
        <v>25</v>
      </c>
    </row>
    <row r="237" spans="1:6" ht="20.100000000000001" customHeight="1">
      <c r="A237" s="16"/>
      <c r="B237" s="1" t="s">
        <v>225</v>
      </c>
      <c r="C237" s="77"/>
      <c r="D237" s="15">
        <v>1</v>
      </c>
      <c r="E237" s="21">
        <v>40</v>
      </c>
      <c r="F237" s="8" t="s">
        <v>25</v>
      </c>
    </row>
    <row r="238" spans="1:6" ht="20.100000000000001" customHeight="1">
      <c r="A238" s="18" t="s">
        <v>211</v>
      </c>
      <c r="B238" s="19"/>
      <c r="C238" s="77" t="s">
        <v>23</v>
      </c>
      <c r="D238" s="20">
        <f>SUM(D240)</f>
        <v>2</v>
      </c>
      <c r="E238" s="21">
        <v>39</v>
      </c>
      <c r="F238" s="8" t="s">
        <v>25</v>
      </c>
    </row>
    <row r="239" spans="1:6" ht="20.100000000000001" customHeight="1">
      <c r="A239" s="16"/>
      <c r="B239" s="1" t="s">
        <v>224</v>
      </c>
      <c r="C239" s="77"/>
      <c r="D239" s="15"/>
      <c r="E239" s="21">
        <v>39</v>
      </c>
      <c r="F239" s="8" t="s">
        <v>25</v>
      </c>
    </row>
    <row r="240" spans="1:6" s="22" customFormat="1" ht="20.100000000000001" customHeight="1">
      <c r="A240" s="16"/>
      <c r="B240" s="1" t="s">
        <v>36</v>
      </c>
      <c r="C240" s="77"/>
      <c r="D240" s="15">
        <f>D241</f>
        <v>2</v>
      </c>
      <c r="E240" s="21">
        <v>39</v>
      </c>
      <c r="F240" s="8" t="s">
        <v>25</v>
      </c>
    </row>
    <row r="241" spans="1:6" ht="20.100000000000001" customHeight="1">
      <c r="A241" s="16"/>
      <c r="B241" s="1" t="s">
        <v>72</v>
      </c>
      <c r="C241" s="77"/>
      <c r="D241" s="15">
        <f>SUM(D242:D243)</f>
        <v>2</v>
      </c>
      <c r="E241" s="21">
        <v>39</v>
      </c>
      <c r="F241" s="8" t="s">
        <v>25</v>
      </c>
    </row>
    <row r="242" spans="1:6" ht="20.100000000000001" customHeight="1">
      <c r="A242" s="16"/>
      <c r="B242" s="1" t="s">
        <v>222</v>
      </c>
      <c r="C242" s="77"/>
      <c r="D242" s="15"/>
      <c r="E242" s="21">
        <v>39</v>
      </c>
      <c r="F242" s="8" t="s">
        <v>25</v>
      </c>
    </row>
    <row r="243" spans="1:6" ht="20.100000000000001" customHeight="1">
      <c r="A243" s="16"/>
      <c r="B243" s="1" t="s">
        <v>223</v>
      </c>
      <c r="C243" s="77"/>
      <c r="D243" s="15">
        <v>2</v>
      </c>
      <c r="E243" s="21">
        <v>39</v>
      </c>
      <c r="F243" s="8" t="s">
        <v>25</v>
      </c>
    </row>
    <row r="244" spans="1:6" s="22" customFormat="1" ht="20.100000000000001" customHeight="1">
      <c r="A244" s="18" t="s">
        <v>53</v>
      </c>
      <c r="B244" s="19"/>
      <c r="C244" s="77" t="s">
        <v>23</v>
      </c>
      <c r="D244" s="20">
        <f>SUM(D246)</f>
        <v>2</v>
      </c>
      <c r="E244" s="21">
        <v>38</v>
      </c>
      <c r="F244" s="8" t="s">
        <v>25</v>
      </c>
    </row>
    <row r="245" spans="1:6" ht="20.100000000000001" customHeight="1">
      <c r="A245" s="16"/>
      <c r="B245" s="1" t="s">
        <v>224</v>
      </c>
      <c r="C245" s="77"/>
      <c r="D245" s="15"/>
      <c r="E245" s="21">
        <v>38</v>
      </c>
      <c r="F245" s="8" t="s">
        <v>25</v>
      </c>
    </row>
    <row r="246" spans="1:6" ht="20.100000000000001" customHeight="1">
      <c r="A246" s="16"/>
      <c r="B246" s="1" t="s">
        <v>36</v>
      </c>
      <c r="C246" s="77"/>
      <c r="D246" s="15">
        <f>D247</f>
        <v>2</v>
      </c>
      <c r="E246" s="21">
        <v>38</v>
      </c>
      <c r="F246" s="8" t="s">
        <v>25</v>
      </c>
    </row>
    <row r="247" spans="1:6" ht="20.100000000000001" customHeight="1">
      <c r="A247" s="16"/>
      <c r="B247" s="1" t="s">
        <v>72</v>
      </c>
      <c r="C247" s="77"/>
      <c r="D247" s="15">
        <f>SUM(D248:D249)</f>
        <v>2</v>
      </c>
      <c r="E247" s="21">
        <v>38</v>
      </c>
      <c r="F247" s="8" t="s">
        <v>25</v>
      </c>
    </row>
    <row r="248" spans="1:6" s="22" customFormat="1" ht="20.100000000000001" customHeight="1">
      <c r="A248" s="16"/>
      <c r="B248" s="1" t="s">
        <v>222</v>
      </c>
      <c r="C248" s="77"/>
      <c r="D248" s="15"/>
      <c r="E248" s="21">
        <v>38</v>
      </c>
      <c r="F248" s="8" t="s">
        <v>25</v>
      </c>
    </row>
    <row r="249" spans="1:6" ht="20.100000000000001" customHeight="1">
      <c r="A249" s="16"/>
      <c r="B249" s="1" t="s">
        <v>223</v>
      </c>
      <c r="C249" s="77"/>
      <c r="D249" s="15">
        <v>2</v>
      </c>
      <c r="E249" s="21">
        <v>38</v>
      </c>
      <c r="F249" s="8" t="s">
        <v>25</v>
      </c>
    </row>
    <row r="250" spans="1:6" ht="20.100000000000001" customHeight="1">
      <c r="A250" s="18" t="s">
        <v>54</v>
      </c>
      <c r="B250" s="19"/>
      <c r="C250" s="77" t="s">
        <v>21</v>
      </c>
      <c r="D250" s="20">
        <f>SUM(D251)</f>
        <v>2</v>
      </c>
      <c r="E250" s="21">
        <v>47</v>
      </c>
      <c r="F250" s="8" t="s">
        <v>25</v>
      </c>
    </row>
    <row r="251" spans="1:6" ht="20.100000000000001" customHeight="1">
      <c r="A251" s="16"/>
      <c r="B251" s="1" t="s">
        <v>36</v>
      </c>
      <c r="C251" s="77"/>
      <c r="D251" s="15">
        <f>SUM(D252)</f>
        <v>2</v>
      </c>
      <c r="E251" s="21">
        <v>47</v>
      </c>
      <c r="F251" s="8" t="s">
        <v>25</v>
      </c>
    </row>
    <row r="252" spans="1:6" s="22" customFormat="1" ht="20.100000000000001" customHeight="1">
      <c r="A252" s="16"/>
      <c r="B252" s="1" t="s">
        <v>72</v>
      </c>
      <c r="C252" s="77"/>
      <c r="D252" s="20">
        <f>SUM(D254:D254)</f>
        <v>2</v>
      </c>
      <c r="E252" s="21">
        <v>47</v>
      </c>
      <c r="F252" s="8" t="s">
        <v>25</v>
      </c>
    </row>
    <row r="253" spans="1:6" ht="20.100000000000001" customHeight="1">
      <c r="A253" s="16"/>
      <c r="B253" s="1" t="s">
        <v>222</v>
      </c>
      <c r="C253" s="78"/>
      <c r="D253" s="57"/>
      <c r="E253" s="21">
        <v>47</v>
      </c>
      <c r="F253" s="8" t="s">
        <v>25</v>
      </c>
    </row>
    <row r="254" spans="1:6" ht="20.100000000000001" customHeight="1">
      <c r="A254" s="16"/>
      <c r="B254" s="1" t="s">
        <v>223</v>
      </c>
      <c r="C254" s="77"/>
      <c r="D254" s="15">
        <v>2</v>
      </c>
      <c r="E254" s="21">
        <v>47</v>
      </c>
      <c r="F254" s="8" t="s">
        <v>25</v>
      </c>
    </row>
    <row r="255" spans="1:6" ht="20.100000000000001" customHeight="1">
      <c r="A255" s="18" t="s">
        <v>55</v>
      </c>
      <c r="B255" s="19"/>
      <c r="C255" s="77" t="s">
        <v>21</v>
      </c>
      <c r="D255" s="20">
        <f>SUM(D256)</f>
        <v>2</v>
      </c>
      <c r="E255" s="21">
        <v>48</v>
      </c>
      <c r="F255" s="8" t="s">
        <v>25</v>
      </c>
    </row>
    <row r="256" spans="1:6" s="22" customFormat="1" ht="20.100000000000001" customHeight="1">
      <c r="A256" s="16"/>
      <c r="B256" s="1" t="s">
        <v>36</v>
      </c>
      <c r="C256" s="77"/>
      <c r="D256" s="15">
        <f>SUM(D257)</f>
        <v>2</v>
      </c>
      <c r="E256" s="21">
        <v>48</v>
      </c>
      <c r="F256" s="8" t="s">
        <v>25</v>
      </c>
    </row>
    <row r="257" spans="1:6" ht="20.100000000000001" customHeight="1">
      <c r="A257" s="16"/>
      <c r="B257" s="1" t="s">
        <v>72</v>
      </c>
      <c r="C257" s="77"/>
      <c r="D257" s="15">
        <f>SUM(D258:D259)</f>
        <v>2</v>
      </c>
      <c r="E257" s="21">
        <v>48</v>
      </c>
      <c r="F257" s="8" t="s">
        <v>25</v>
      </c>
    </row>
    <row r="258" spans="1:6" ht="20.100000000000001" customHeight="1">
      <c r="A258" s="16"/>
      <c r="B258" s="1" t="s">
        <v>222</v>
      </c>
      <c r="C258" s="77"/>
      <c r="D258" s="15">
        <f>INT(C258/0.625)</f>
        <v>0</v>
      </c>
      <c r="E258" s="21">
        <v>48</v>
      </c>
      <c r="F258" s="8" t="s">
        <v>25</v>
      </c>
    </row>
    <row r="259" spans="1:6" ht="20.100000000000001" customHeight="1">
      <c r="A259" s="16"/>
      <c r="B259" s="1" t="s">
        <v>223</v>
      </c>
      <c r="C259" s="77"/>
      <c r="D259" s="15">
        <v>2</v>
      </c>
      <c r="E259" s="21">
        <v>48</v>
      </c>
      <c r="F259" s="8" t="s">
        <v>25</v>
      </c>
    </row>
    <row r="260" spans="1:6" ht="20.100000000000001" customHeight="1">
      <c r="A260" s="18" t="s">
        <v>56</v>
      </c>
      <c r="B260" s="19"/>
      <c r="C260" s="77" t="s">
        <v>21</v>
      </c>
      <c r="D260" s="20">
        <f>SUM(D264)</f>
        <v>2</v>
      </c>
      <c r="E260" s="21">
        <v>49</v>
      </c>
      <c r="F260" s="8" t="s">
        <v>25</v>
      </c>
    </row>
    <row r="261" spans="1:6" s="22" customFormat="1" ht="20.100000000000001" customHeight="1">
      <c r="A261" s="16"/>
      <c r="B261" s="1" t="s">
        <v>36</v>
      </c>
      <c r="C261" s="77"/>
      <c r="D261" s="15"/>
      <c r="E261" s="21">
        <v>49</v>
      </c>
      <c r="F261" s="8" t="s">
        <v>25</v>
      </c>
    </row>
    <row r="262" spans="1:6" ht="20.100000000000001" customHeight="1">
      <c r="A262" s="16"/>
      <c r="B262" s="1" t="s">
        <v>72</v>
      </c>
      <c r="C262" s="77"/>
      <c r="D262" s="15"/>
      <c r="E262" s="21">
        <v>49</v>
      </c>
      <c r="F262" s="8" t="s">
        <v>25</v>
      </c>
    </row>
    <row r="263" spans="1:6" ht="20.100000000000001" customHeight="1">
      <c r="A263" s="16"/>
      <c r="B263" s="1" t="s">
        <v>222</v>
      </c>
      <c r="C263" s="77"/>
      <c r="D263" s="15">
        <v>2</v>
      </c>
      <c r="E263" s="21">
        <v>49</v>
      </c>
      <c r="F263" s="8" t="s">
        <v>25</v>
      </c>
    </row>
    <row r="264" spans="1:6" ht="20.100000000000001" customHeight="1">
      <c r="A264" s="16"/>
      <c r="B264" s="1" t="s">
        <v>223</v>
      </c>
      <c r="C264" s="77"/>
      <c r="D264" s="15">
        <v>2</v>
      </c>
      <c r="E264" s="21">
        <v>49</v>
      </c>
      <c r="F264" s="8" t="s">
        <v>25</v>
      </c>
    </row>
    <row r="265" spans="1:6" ht="20.100000000000001" customHeight="1">
      <c r="A265" s="18" t="s">
        <v>212</v>
      </c>
      <c r="B265" s="19"/>
      <c r="C265" s="77" t="s">
        <v>21</v>
      </c>
      <c r="D265" s="20">
        <f>SUM(D266)</f>
        <v>2</v>
      </c>
      <c r="E265" s="21">
        <v>53</v>
      </c>
      <c r="F265" s="8" t="s">
        <v>25</v>
      </c>
    </row>
    <row r="266" spans="1:6" ht="20.100000000000001" customHeight="1">
      <c r="A266" s="16"/>
      <c r="B266" s="1" t="s">
        <v>36</v>
      </c>
      <c r="C266" s="77"/>
      <c r="D266" s="15">
        <f>SUM(D268)</f>
        <v>2</v>
      </c>
      <c r="E266" s="21">
        <v>53</v>
      </c>
      <c r="F266" s="8" t="s">
        <v>25</v>
      </c>
    </row>
    <row r="267" spans="1:6" s="22" customFormat="1" ht="20.100000000000001" customHeight="1">
      <c r="A267" s="16"/>
      <c r="B267" s="1" t="s">
        <v>72</v>
      </c>
      <c r="C267" s="77"/>
      <c r="D267" s="15"/>
      <c r="E267" s="21">
        <v>53</v>
      </c>
      <c r="F267" s="8" t="s">
        <v>25</v>
      </c>
    </row>
    <row r="268" spans="1:6" ht="20.100000000000001" customHeight="1">
      <c r="A268" s="16"/>
      <c r="B268" s="1" t="s">
        <v>222</v>
      </c>
      <c r="C268" s="77"/>
      <c r="D268" s="15">
        <f>SUM(D269:D269)</f>
        <v>2</v>
      </c>
      <c r="E268" s="21">
        <v>53</v>
      </c>
      <c r="F268" s="8" t="s">
        <v>25</v>
      </c>
    </row>
    <row r="269" spans="1:6" ht="20.100000000000001" customHeight="1">
      <c r="A269" s="16"/>
      <c r="B269" s="1" t="s">
        <v>223</v>
      </c>
      <c r="C269" s="77"/>
      <c r="D269" s="15">
        <v>2</v>
      </c>
      <c r="E269" s="21">
        <v>53</v>
      </c>
      <c r="F269" s="8" t="s">
        <v>25</v>
      </c>
    </row>
    <row r="270" spans="1:6" ht="20.100000000000001" customHeight="1">
      <c r="A270" s="17" t="s">
        <v>213</v>
      </c>
      <c r="B270" s="1"/>
      <c r="C270" s="77"/>
      <c r="D270" s="15">
        <f>SUM(D291,D296,D301,D306,D311,D316,D321,D326,D331,D336,D341,D346,D351,D356,D361,D366,D371)</f>
        <v>170</v>
      </c>
    </row>
    <row r="271" spans="1:6" ht="20.100000000000001" customHeight="1">
      <c r="A271" s="18" t="s">
        <v>137</v>
      </c>
      <c r="B271" s="19"/>
      <c r="C271" s="77" t="s">
        <v>23</v>
      </c>
      <c r="D271" s="20">
        <f>SUM(D272)</f>
        <v>8</v>
      </c>
      <c r="E271" s="21">
        <v>26</v>
      </c>
      <c r="F271" s="8" t="s">
        <v>69</v>
      </c>
    </row>
    <row r="272" spans="1:6" ht="20.100000000000001" customHeight="1">
      <c r="A272" s="16"/>
      <c r="B272" s="1" t="s">
        <v>36</v>
      </c>
      <c r="C272" s="77"/>
      <c r="D272" s="15">
        <f>SUM(D273:D274)</f>
        <v>8</v>
      </c>
      <c r="E272" s="21">
        <v>26</v>
      </c>
      <c r="F272" s="8" t="s">
        <v>69</v>
      </c>
    </row>
    <row r="273" spans="1:6" s="22" customFormat="1" ht="20.100000000000001" customHeight="1">
      <c r="A273" s="16"/>
      <c r="B273" s="2" t="s">
        <v>57</v>
      </c>
      <c r="C273" s="77"/>
      <c r="D273" s="15"/>
      <c r="E273" s="21">
        <v>26</v>
      </c>
      <c r="F273" s="8" t="s">
        <v>69</v>
      </c>
    </row>
    <row r="274" spans="1:6" ht="20.100000000000001" customHeight="1">
      <c r="A274" s="16"/>
      <c r="B274" s="1" t="s">
        <v>165</v>
      </c>
      <c r="C274" s="77"/>
      <c r="D274" s="15">
        <v>8</v>
      </c>
      <c r="E274" s="21">
        <v>26</v>
      </c>
      <c r="F274" s="8" t="s">
        <v>69</v>
      </c>
    </row>
    <row r="275" spans="1:6" ht="20.100000000000001" customHeight="1">
      <c r="A275" s="18" t="s">
        <v>138</v>
      </c>
      <c r="B275" s="19"/>
      <c r="C275" s="77" t="s">
        <v>23</v>
      </c>
      <c r="D275" s="20">
        <f>SUM(D276)</f>
        <v>4</v>
      </c>
      <c r="E275" s="21">
        <v>27</v>
      </c>
      <c r="F275" s="8" t="s">
        <v>69</v>
      </c>
    </row>
    <row r="276" spans="1:6" ht="20.100000000000001" customHeight="1">
      <c r="A276" s="16"/>
      <c r="B276" s="1" t="s">
        <v>36</v>
      </c>
      <c r="C276" s="77"/>
      <c r="D276" s="15">
        <f>SUM(D277)</f>
        <v>4</v>
      </c>
      <c r="E276" s="21">
        <v>27</v>
      </c>
      <c r="F276" s="8" t="s">
        <v>69</v>
      </c>
    </row>
    <row r="277" spans="1:6" ht="20.100000000000001" customHeight="1">
      <c r="A277" s="16"/>
      <c r="B277" s="2" t="s">
        <v>57</v>
      </c>
      <c r="C277" s="77"/>
      <c r="D277" s="15">
        <v>4</v>
      </c>
      <c r="E277" s="21">
        <v>27</v>
      </c>
      <c r="F277" s="8" t="s">
        <v>69</v>
      </c>
    </row>
    <row r="278" spans="1:6" s="22" customFormat="1" ht="20.100000000000001" customHeight="1">
      <c r="A278" s="16"/>
      <c r="B278" s="1" t="s">
        <v>58</v>
      </c>
      <c r="C278" s="77"/>
      <c r="D278" s="15">
        <v>4</v>
      </c>
      <c r="E278" s="21">
        <v>27</v>
      </c>
      <c r="F278" s="8" t="s">
        <v>69</v>
      </c>
    </row>
    <row r="279" spans="1:6" ht="20.100000000000001" customHeight="1">
      <c r="A279" s="18" t="s">
        <v>229</v>
      </c>
      <c r="B279" s="19"/>
      <c r="C279" s="77" t="s">
        <v>23</v>
      </c>
      <c r="D279" s="20">
        <f>SUM(D280)</f>
        <v>4</v>
      </c>
      <c r="E279" s="21">
        <v>28</v>
      </c>
      <c r="F279" s="8" t="s">
        <v>69</v>
      </c>
    </row>
    <row r="280" spans="1:6" ht="20.100000000000001" customHeight="1">
      <c r="A280" s="23"/>
      <c r="B280" s="1" t="s">
        <v>36</v>
      </c>
      <c r="C280" s="79"/>
      <c r="D280" s="33">
        <v>4</v>
      </c>
      <c r="E280" s="21">
        <v>28</v>
      </c>
      <c r="F280" s="8" t="s">
        <v>69</v>
      </c>
    </row>
    <row r="281" spans="1:6" ht="20.100000000000001" customHeight="1">
      <c r="A281" s="27"/>
      <c r="B281" s="2" t="s">
        <v>57</v>
      </c>
      <c r="C281" s="79"/>
      <c r="D281" s="24">
        <v>4</v>
      </c>
      <c r="E281" s="21">
        <v>28</v>
      </c>
      <c r="F281" s="8" t="s">
        <v>69</v>
      </c>
    </row>
    <row r="282" spans="1:6" ht="20.100000000000001" customHeight="1">
      <c r="A282" s="27"/>
      <c r="B282" s="1" t="s">
        <v>58</v>
      </c>
      <c r="C282" s="79"/>
      <c r="D282" s="24">
        <v>4</v>
      </c>
      <c r="E282" s="21">
        <v>28</v>
      </c>
      <c r="F282" s="8" t="s">
        <v>69</v>
      </c>
    </row>
    <row r="283" spans="1:6" s="22" customFormat="1" ht="20.100000000000001" customHeight="1">
      <c r="A283" s="18" t="s">
        <v>142</v>
      </c>
      <c r="B283" s="19"/>
      <c r="C283" s="77" t="s">
        <v>23</v>
      </c>
      <c r="D283" s="20">
        <f>D284</f>
        <v>4</v>
      </c>
      <c r="E283" s="21">
        <v>31</v>
      </c>
      <c r="F283" s="8" t="s">
        <v>69</v>
      </c>
    </row>
    <row r="284" spans="1:6" ht="20.100000000000001" customHeight="1">
      <c r="A284" s="16"/>
      <c r="B284" s="1" t="s">
        <v>36</v>
      </c>
      <c r="C284" s="77"/>
      <c r="D284" s="15">
        <f>SUM(D285)</f>
        <v>4</v>
      </c>
      <c r="E284" s="21">
        <v>31</v>
      </c>
      <c r="F284" s="8" t="s">
        <v>69</v>
      </c>
    </row>
    <row r="285" spans="1:6" ht="20.100000000000001" customHeight="1">
      <c r="A285" s="16"/>
      <c r="B285" s="2" t="s">
        <v>57</v>
      </c>
      <c r="C285" s="77"/>
      <c r="D285" s="15">
        <v>4</v>
      </c>
      <c r="E285" s="21">
        <v>31</v>
      </c>
      <c r="F285" s="8" t="s">
        <v>69</v>
      </c>
    </row>
    <row r="286" spans="1:6" ht="20.100000000000001" customHeight="1">
      <c r="A286" s="16"/>
      <c r="B286" s="1" t="s">
        <v>58</v>
      </c>
      <c r="C286" s="77"/>
      <c r="D286" s="15">
        <v>4</v>
      </c>
      <c r="E286" s="21">
        <v>31</v>
      </c>
      <c r="F286" s="8" t="s">
        <v>69</v>
      </c>
    </row>
    <row r="287" spans="1:6" ht="20.100000000000001" customHeight="1">
      <c r="A287" s="18" t="s">
        <v>143</v>
      </c>
      <c r="B287" s="19"/>
      <c r="C287" s="77" t="s">
        <v>23</v>
      </c>
      <c r="D287" s="20">
        <f>D288</f>
        <v>4</v>
      </c>
      <c r="E287" s="21">
        <v>32</v>
      </c>
      <c r="F287" s="8" t="s">
        <v>69</v>
      </c>
    </row>
    <row r="288" spans="1:6" s="22" customFormat="1" ht="20.100000000000001" customHeight="1">
      <c r="A288" s="16"/>
      <c r="B288" s="1" t="s">
        <v>36</v>
      </c>
      <c r="C288" s="77"/>
      <c r="D288" s="15">
        <f>SUM(D289)</f>
        <v>4</v>
      </c>
      <c r="E288" s="21">
        <v>32</v>
      </c>
      <c r="F288" s="8" t="s">
        <v>69</v>
      </c>
    </row>
    <row r="289" spans="1:6" ht="20.100000000000001" customHeight="1">
      <c r="A289" s="16"/>
      <c r="B289" s="2" t="s">
        <v>57</v>
      </c>
      <c r="C289" s="77"/>
      <c r="D289" s="15">
        <f>SUM(D290)</f>
        <v>4</v>
      </c>
      <c r="E289" s="21">
        <v>32</v>
      </c>
      <c r="F289" s="8" t="s">
        <v>69</v>
      </c>
    </row>
    <row r="290" spans="1:6" ht="20.100000000000001" customHeight="1">
      <c r="A290" s="16"/>
      <c r="B290" s="1" t="s">
        <v>58</v>
      </c>
      <c r="C290" s="77"/>
      <c r="D290" s="15">
        <v>4</v>
      </c>
      <c r="E290" s="21">
        <v>32</v>
      </c>
      <c r="F290" s="8" t="s">
        <v>69</v>
      </c>
    </row>
    <row r="291" spans="1:6" ht="20.100000000000001" customHeight="1">
      <c r="A291" s="18" t="s">
        <v>59</v>
      </c>
      <c r="B291" s="19"/>
      <c r="C291" s="77" t="s">
        <v>22</v>
      </c>
      <c r="D291" s="20">
        <f>SUM(D292)</f>
        <v>10</v>
      </c>
      <c r="E291" s="21">
        <v>11</v>
      </c>
      <c r="F291" s="8" t="s">
        <v>69</v>
      </c>
    </row>
    <row r="292" spans="1:6" ht="20.100000000000001" customHeight="1">
      <c r="A292" s="16"/>
      <c r="B292" s="1" t="s">
        <v>36</v>
      </c>
      <c r="C292" s="77"/>
      <c r="D292" s="15">
        <f>SUM(D293)</f>
        <v>10</v>
      </c>
      <c r="E292" s="21">
        <v>11</v>
      </c>
      <c r="F292" s="8" t="s">
        <v>69</v>
      </c>
    </row>
    <row r="293" spans="1:6" ht="20.100000000000001" customHeight="1">
      <c r="A293" s="16"/>
      <c r="B293" s="1" t="s">
        <v>73</v>
      </c>
      <c r="C293" s="77"/>
      <c r="D293" s="15">
        <f>SUM(D295)</f>
        <v>10</v>
      </c>
      <c r="E293" s="21">
        <v>11</v>
      </c>
      <c r="F293" s="8" t="s">
        <v>69</v>
      </c>
    </row>
    <row r="294" spans="1:6" s="22" customFormat="1" ht="19.5" customHeight="1">
      <c r="A294" s="16"/>
      <c r="B294" s="1" t="s">
        <v>215</v>
      </c>
      <c r="C294" s="77"/>
      <c r="D294" s="15"/>
      <c r="E294" s="21">
        <v>11</v>
      </c>
      <c r="F294" s="8" t="s">
        <v>69</v>
      </c>
    </row>
    <row r="295" spans="1:6" ht="20.100000000000001" customHeight="1">
      <c r="A295" s="16"/>
      <c r="B295" s="1" t="s">
        <v>216</v>
      </c>
      <c r="C295" s="77"/>
      <c r="D295" s="15">
        <v>10</v>
      </c>
      <c r="E295" s="21">
        <v>11</v>
      </c>
      <c r="F295" s="8" t="s">
        <v>69</v>
      </c>
    </row>
    <row r="296" spans="1:6" ht="20.100000000000001" customHeight="1">
      <c r="A296" s="18" t="s">
        <v>60</v>
      </c>
      <c r="B296" s="1"/>
      <c r="C296" s="77" t="s">
        <v>22</v>
      </c>
      <c r="D296" s="20">
        <f>D297</f>
        <v>10</v>
      </c>
      <c r="E296" s="7">
        <v>12</v>
      </c>
      <c r="F296" s="8" t="s">
        <v>69</v>
      </c>
    </row>
    <row r="297" spans="1:6" ht="20.100000000000001" customHeight="1">
      <c r="A297" s="16"/>
      <c r="B297" s="1" t="s">
        <v>36</v>
      </c>
      <c r="C297" s="77"/>
      <c r="D297" s="15">
        <f>D298</f>
        <v>10</v>
      </c>
      <c r="E297" s="7">
        <v>12</v>
      </c>
      <c r="F297" s="8" t="s">
        <v>69</v>
      </c>
    </row>
    <row r="298" spans="1:6" s="22" customFormat="1" ht="20.100000000000001" customHeight="1">
      <c r="A298" s="16"/>
      <c r="B298" s="1" t="s">
        <v>73</v>
      </c>
      <c r="C298" s="77"/>
      <c r="D298" s="15">
        <f>D299</f>
        <v>10</v>
      </c>
      <c r="E298" s="7">
        <v>12</v>
      </c>
      <c r="F298" s="8" t="s">
        <v>69</v>
      </c>
    </row>
    <row r="299" spans="1:6" ht="20.100000000000001" customHeight="1">
      <c r="A299" s="16"/>
      <c r="B299" s="1" t="s">
        <v>215</v>
      </c>
      <c r="C299" s="77"/>
      <c r="D299" s="15">
        <v>10</v>
      </c>
      <c r="E299" s="7">
        <v>12</v>
      </c>
      <c r="F299" s="8" t="s">
        <v>69</v>
      </c>
    </row>
    <row r="300" spans="1:6" ht="20.100000000000001" customHeight="1">
      <c r="A300" s="16"/>
      <c r="B300" s="1" t="s">
        <v>216</v>
      </c>
      <c r="C300" s="77"/>
      <c r="D300" s="15"/>
      <c r="E300" s="7">
        <v>12</v>
      </c>
      <c r="F300" s="8" t="s">
        <v>69</v>
      </c>
    </row>
    <row r="301" spans="1:6" ht="20.100000000000001" customHeight="1">
      <c r="A301" s="18" t="s">
        <v>61</v>
      </c>
      <c r="B301" s="1"/>
      <c r="C301" s="77" t="s">
        <v>22</v>
      </c>
      <c r="D301" s="20">
        <f>SUBTOTAL(9,D302:D305)</f>
        <v>10</v>
      </c>
      <c r="E301" s="7">
        <v>8</v>
      </c>
      <c r="F301" s="8" t="s">
        <v>69</v>
      </c>
    </row>
    <row r="302" spans="1:6" s="22" customFormat="1" ht="20.100000000000001" customHeight="1">
      <c r="A302" s="16"/>
      <c r="B302" s="1" t="s">
        <v>36</v>
      </c>
      <c r="C302" s="77"/>
      <c r="D302" s="15"/>
      <c r="E302" s="7">
        <v>8</v>
      </c>
      <c r="F302" s="8" t="s">
        <v>69</v>
      </c>
    </row>
    <row r="303" spans="1:6" s="26" customFormat="1" ht="20.100000000000001" customHeight="1">
      <c r="A303" s="16"/>
      <c r="B303" s="1" t="s">
        <v>73</v>
      </c>
      <c r="C303" s="77"/>
      <c r="D303" s="15"/>
      <c r="E303" s="7">
        <v>8</v>
      </c>
      <c r="F303" s="8" t="s">
        <v>69</v>
      </c>
    </row>
    <row r="304" spans="1:6" s="29" customFormat="1" ht="20.100000000000001" customHeight="1">
      <c r="A304" s="16"/>
      <c r="B304" s="1" t="s">
        <v>215</v>
      </c>
      <c r="C304" s="77"/>
      <c r="D304" s="15"/>
      <c r="E304" s="7">
        <v>8</v>
      </c>
      <c r="F304" s="8" t="s">
        <v>69</v>
      </c>
    </row>
    <row r="305" spans="1:6" s="29" customFormat="1" ht="20.100000000000001" customHeight="1">
      <c r="A305" s="16"/>
      <c r="B305" s="1" t="s">
        <v>216</v>
      </c>
      <c r="C305" s="77"/>
      <c r="D305" s="15">
        <v>10</v>
      </c>
      <c r="E305" s="7">
        <v>8</v>
      </c>
      <c r="F305" s="8" t="s">
        <v>69</v>
      </c>
    </row>
    <row r="306" spans="1:6" s="22" customFormat="1" ht="20.100000000000001" customHeight="1">
      <c r="A306" s="18" t="s">
        <v>62</v>
      </c>
      <c r="B306" s="19"/>
      <c r="C306" s="77" t="s">
        <v>22</v>
      </c>
      <c r="D306" s="20">
        <f>SUM(D307)</f>
        <v>10</v>
      </c>
      <c r="E306" s="21">
        <v>9</v>
      </c>
      <c r="F306" s="8" t="s">
        <v>69</v>
      </c>
    </row>
    <row r="307" spans="1:6" ht="20.100000000000001" customHeight="1">
      <c r="A307" s="16"/>
      <c r="B307" s="1" t="s">
        <v>36</v>
      </c>
      <c r="C307" s="77"/>
      <c r="D307" s="15">
        <f>SUM(D308)</f>
        <v>10</v>
      </c>
      <c r="E307" s="21">
        <v>9</v>
      </c>
      <c r="F307" s="8" t="s">
        <v>69</v>
      </c>
    </row>
    <row r="308" spans="1:6" ht="20.100000000000001" customHeight="1">
      <c r="A308" s="16"/>
      <c r="B308" s="1" t="s">
        <v>73</v>
      </c>
      <c r="C308" s="77"/>
      <c r="D308" s="15">
        <f>SUM(D310)</f>
        <v>10</v>
      </c>
      <c r="E308" s="21">
        <v>9</v>
      </c>
      <c r="F308" s="8" t="s">
        <v>69</v>
      </c>
    </row>
    <row r="309" spans="1:6" ht="20.100000000000001" customHeight="1">
      <c r="A309" s="16"/>
      <c r="B309" s="1" t="s">
        <v>215</v>
      </c>
      <c r="C309" s="77"/>
      <c r="D309" s="15">
        <v>10</v>
      </c>
      <c r="E309" s="21">
        <v>9</v>
      </c>
      <c r="F309" s="8" t="s">
        <v>69</v>
      </c>
    </row>
    <row r="310" spans="1:6" s="22" customFormat="1" ht="20.100000000000001" customHeight="1">
      <c r="A310" s="16"/>
      <c r="B310" s="1" t="s">
        <v>216</v>
      </c>
      <c r="C310" s="77"/>
      <c r="D310" s="15">
        <v>10</v>
      </c>
      <c r="E310" s="21">
        <v>9</v>
      </c>
      <c r="F310" s="8" t="s">
        <v>69</v>
      </c>
    </row>
    <row r="311" spans="1:6" ht="20.100000000000001" customHeight="1">
      <c r="A311" s="18" t="s">
        <v>63</v>
      </c>
      <c r="B311" s="19"/>
      <c r="C311" s="77" t="s">
        <v>22</v>
      </c>
      <c r="D311" s="20">
        <f>SUBTOTAL(9,D312:D315)</f>
        <v>10</v>
      </c>
      <c r="E311" s="21">
        <v>14</v>
      </c>
      <c r="F311" s="8" t="s">
        <v>220</v>
      </c>
    </row>
    <row r="312" spans="1:6" ht="20.100000000000001" customHeight="1">
      <c r="A312" s="16"/>
      <c r="B312" s="1" t="s">
        <v>36</v>
      </c>
      <c r="C312" s="77"/>
      <c r="D312" s="15"/>
      <c r="E312" s="21">
        <v>14</v>
      </c>
      <c r="F312" s="8" t="s">
        <v>220</v>
      </c>
    </row>
    <row r="313" spans="1:6" ht="20.100000000000001" customHeight="1">
      <c r="A313" s="16"/>
      <c r="B313" s="1" t="s">
        <v>73</v>
      </c>
      <c r="C313" s="77"/>
      <c r="D313" s="15"/>
      <c r="E313" s="21">
        <v>14</v>
      </c>
      <c r="F313" s="8" t="s">
        <v>220</v>
      </c>
    </row>
    <row r="314" spans="1:6" s="22" customFormat="1" ht="20.100000000000001" customHeight="1">
      <c r="A314" s="16"/>
      <c r="B314" s="1" t="s">
        <v>215</v>
      </c>
      <c r="C314" s="77"/>
      <c r="D314" s="15"/>
      <c r="E314" s="21">
        <v>14</v>
      </c>
      <c r="F314" s="8" t="s">
        <v>220</v>
      </c>
    </row>
    <row r="315" spans="1:6" ht="20.100000000000001" customHeight="1">
      <c r="A315" s="16"/>
      <c r="B315" s="1" t="s">
        <v>216</v>
      </c>
      <c r="C315" s="77"/>
      <c r="D315" s="15">
        <v>10</v>
      </c>
      <c r="E315" s="21">
        <v>14</v>
      </c>
      <c r="F315" s="8" t="s">
        <v>220</v>
      </c>
    </row>
    <row r="316" spans="1:6" ht="20.100000000000001" customHeight="1">
      <c r="A316" s="18" t="s">
        <v>64</v>
      </c>
      <c r="B316" s="19"/>
      <c r="C316" s="77" t="s">
        <v>22</v>
      </c>
      <c r="D316" s="20">
        <f>SUM(D317)</f>
        <v>10</v>
      </c>
      <c r="E316" s="21">
        <v>15</v>
      </c>
      <c r="F316" s="8" t="s">
        <v>69</v>
      </c>
    </row>
    <row r="317" spans="1:6" ht="20.100000000000001" customHeight="1">
      <c r="A317" s="16"/>
      <c r="B317" s="1" t="s">
        <v>36</v>
      </c>
      <c r="C317" s="77"/>
      <c r="D317" s="15">
        <f>SUM(D318)</f>
        <v>10</v>
      </c>
      <c r="E317" s="21">
        <v>15</v>
      </c>
      <c r="F317" s="8" t="s">
        <v>69</v>
      </c>
    </row>
    <row r="318" spans="1:6" ht="20.100000000000001" customHeight="1">
      <c r="A318" s="16"/>
      <c r="B318" s="1" t="s">
        <v>73</v>
      </c>
      <c r="C318" s="77"/>
      <c r="D318" s="15">
        <f>SUM(D319)</f>
        <v>10</v>
      </c>
      <c r="E318" s="21">
        <v>15</v>
      </c>
      <c r="F318" s="8" t="s">
        <v>69</v>
      </c>
    </row>
    <row r="319" spans="1:6" ht="20.100000000000001" customHeight="1">
      <c r="A319" s="16"/>
      <c r="B319" s="1" t="s">
        <v>215</v>
      </c>
      <c r="C319" s="77"/>
      <c r="D319" s="15">
        <v>10</v>
      </c>
      <c r="E319" s="21">
        <v>15</v>
      </c>
      <c r="F319" s="8" t="s">
        <v>69</v>
      </c>
    </row>
    <row r="320" spans="1:6" ht="20.100000000000001" customHeight="1">
      <c r="A320" s="16"/>
      <c r="B320" s="1" t="s">
        <v>216</v>
      </c>
      <c r="C320" s="77"/>
      <c r="D320" s="15">
        <v>10</v>
      </c>
      <c r="E320" s="21">
        <v>15</v>
      </c>
      <c r="F320" s="8" t="s">
        <v>69</v>
      </c>
    </row>
    <row r="321" spans="1:6" ht="20.100000000000001" customHeight="1">
      <c r="A321" s="18" t="s">
        <v>38</v>
      </c>
      <c r="B321" s="19"/>
      <c r="C321" s="77" t="s">
        <v>22</v>
      </c>
      <c r="D321" s="20">
        <f>SUM(D322)</f>
        <v>10</v>
      </c>
      <c r="E321" s="21">
        <v>16</v>
      </c>
      <c r="F321" s="8" t="s">
        <v>69</v>
      </c>
    </row>
    <row r="322" spans="1:6" ht="20.100000000000001" customHeight="1">
      <c r="A322" s="16"/>
      <c r="B322" s="1" t="s">
        <v>36</v>
      </c>
      <c r="C322" s="77"/>
      <c r="D322" s="15">
        <f>SUM(D323)</f>
        <v>10</v>
      </c>
      <c r="E322" s="21">
        <v>16</v>
      </c>
      <c r="F322" s="8" t="s">
        <v>69</v>
      </c>
    </row>
    <row r="323" spans="1:6" ht="20.100000000000001" customHeight="1">
      <c r="A323" s="16"/>
      <c r="B323" s="1" t="s">
        <v>73</v>
      </c>
      <c r="C323" s="77"/>
      <c r="D323" s="15">
        <f>SUM(D324)</f>
        <v>10</v>
      </c>
      <c r="E323" s="21">
        <v>16</v>
      </c>
      <c r="F323" s="8" t="s">
        <v>69</v>
      </c>
    </row>
    <row r="324" spans="1:6" ht="20.100000000000001" customHeight="1">
      <c r="A324" s="16"/>
      <c r="B324" s="1" t="s">
        <v>215</v>
      </c>
      <c r="C324" s="77"/>
      <c r="D324" s="15">
        <v>10</v>
      </c>
      <c r="E324" s="21">
        <v>16</v>
      </c>
      <c r="F324" s="8" t="s">
        <v>69</v>
      </c>
    </row>
    <row r="325" spans="1:6" ht="20.100000000000001" customHeight="1">
      <c r="A325" s="16"/>
      <c r="B325" s="1" t="s">
        <v>216</v>
      </c>
      <c r="C325" s="77"/>
      <c r="D325" s="15">
        <v>10</v>
      </c>
      <c r="E325" s="21">
        <v>16</v>
      </c>
      <c r="F325" s="8" t="s">
        <v>69</v>
      </c>
    </row>
    <row r="326" spans="1:6" ht="20.100000000000001" customHeight="1">
      <c r="A326" s="18" t="s">
        <v>39</v>
      </c>
      <c r="B326" s="19"/>
      <c r="C326" s="77" t="s">
        <v>22</v>
      </c>
      <c r="D326" s="20">
        <f>SUM(D327)</f>
        <v>10</v>
      </c>
      <c r="E326" s="21">
        <v>17</v>
      </c>
      <c r="F326" s="8" t="s">
        <v>69</v>
      </c>
    </row>
    <row r="327" spans="1:6" ht="20.100000000000001" customHeight="1">
      <c r="A327" s="16"/>
      <c r="B327" s="1" t="s">
        <v>36</v>
      </c>
      <c r="C327" s="77"/>
      <c r="D327" s="15">
        <f>SUM(D328)</f>
        <v>10</v>
      </c>
      <c r="E327" s="21">
        <v>17</v>
      </c>
      <c r="F327" s="8" t="s">
        <v>69</v>
      </c>
    </row>
    <row r="328" spans="1:6" ht="20.100000000000001" customHeight="1">
      <c r="A328" s="16"/>
      <c r="B328" s="1" t="s">
        <v>73</v>
      </c>
      <c r="C328" s="77"/>
      <c r="D328" s="15">
        <f>SUM(D329)</f>
        <v>10</v>
      </c>
      <c r="E328" s="21">
        <v>17</v>
      </c>
      <c r="F328" s="8" t="s">
        <v>69</v>
      </c>
    </row>
    <row r="329" spans="1:6" s="22" customFormat="1" ht="20.100000000000001" customHeight="1">
      <c r="A329" s="16"/>
      <c r="B329" s="1" t="s">
        <v>215</v>
      </c>
      <c r="C329" s="77"/>
      <c r="D329" s="15">
        <v>10</v>
      </c>
      <c r="E329" s="21">
        <v>17</v>
      </c>
      <c r="F329" s="8" t="s">
        <v>69</v>
      </c>
    </row>
    <row r="330" spans="1:6" ht="20.100000000000001" customHeight="1">
      <c r="A330" s="16"/>
      <c r="B330" s="1" t="s">
        <v>216</v>
      </c>
      <c r="C330" s="77"/>
      <c r="D330" s="15">
        <v>10</v>
      </c>
      <c r="E330" s="21">
        <v>17</v>
      </c>
      <c r="F330" s="8" t="s">
        <v>69</v>
      </c>
    </row>
    <row r="331" spans="1:6" ht="20.100000000000001" customHeight="1">
      <c r="A331" s="18" t="s">
        <v>65</v>
      </c>
      <c r="B331" s="19"/>
      <c r="C331" s="77" t="s">
        <v>22</v>
      </c>
      <c r="D331" s="20">
        <f>SUM(D332)</f>
        <v>10</v>
      </c>
      <c r="E331" s="21">
        <v>18</v>
      </c>
      <c r="F331" s="8" t="s">
        <v>69</v>
      </c>
    </row>
    <row r="332" spans="1:6" ht="20.100000000000001" customHeight="1">
      <c r="A332" s="16"/>
      <c r="B332" s="1" t="s">
        <v>36</v>
      </c>
      <c r="C332" s="77"/>
      <c r="D332" s="15">
        <f>SUM(D333)</f>
        <v>10</v>
      </c>
      <c r="E332" s="21">
        <v>18</v>
      </c>
      <c r="F332" s="8" t="s">
        <v>69</v>
      </c>
    </row>
    <row r="333" spans="1:6" ht="20.100000000000001" customHeight="1">
      <c r="A333" s="16"/>
      <c r="B333" s="1" t="s">
        <v>73</v>
      </c>
      <c r="C333" s="77"/>
      <c r="D333" s="15">
        <f>SUM(D334)</f>
        <v>10</v>
      </c>
      <c r="E333" s="21">
        <v>18</v>
      </c>
      <c r="F333" s="8" t="s">
        <v>69</v>
      </c>
    </row>
    <row r="334" spans="1:6" s="22" customFormat="1" ht="20.100000000000001" customHeight="1">
      <c r="A334" s="16"/>
      <c r="B334" s="1" t="s">
        <v>215</v>
      </c>
      <c r="C334" s="77"/>
      <c r="D334" s="15">
        <v>10</v>
      </c>
      <c r="E334" s="21">
        <v>18</v>
      </c>
      <c r="F334" s="8" t="s">
        <v>69</v>
      </c>
    </row>
    <row r="335" spans="1:6" ht="19.5" customHeight="1">
      <c r="A335" s="16"/>
      <c r="B335" s="1" t="s">
        <v>216</v>
      </c>
      <c r="C335" s="77"/>
      <c r="D335" s="15">
        <v>10</v>
      </c>
      <c r="E335" s="21">
        <v>18</v>
      </c>
      <c r="F335" s="8" t="s">
        <v>69</v>
      </c>
    </row>
    <row r="336" spans="1:6" ht="20.100000000000001" customHeight="1">
      <c r="A336" s="18" t="s">
        <v>66</v>
      </c>
      <c r="B336" s="19"/>
      <c r="C336" s="77" t="s">
        <v>22</v>
      </c>
      <c r="D336" s="20">
        <f>SUM(D337)</f>
        <v>10</v>
      </c>
      <c r="E336" s="21">
        <v>19</v>
      </c>
      <c r="F336" s="8" t="s">
        <v>69</v>
      </c>
    </row>
    <row r="337" spans="1:6" ht="20.100000000000001" customHeight="1">
      <c r="A337" s="16"/>
      <c r="B337" s="1" t="s">
        <v>36</v>
      </c>
      <c r="C337" s="77"/>
      <c r="D337" s="15">
        <f>SUM(D338)</f>
        <v>10</v>
      </c>
      <c r="E337" s="21">
        <v>19</v>
      </c>
      <c r="F337" s="8" t="s">
        <v>69</v>
      </c>
    </row>
    <row r="338" spans="1:6" ht="20.100000000000001" customHeight="1">
      <c r="A338" s="16"/>
      <c r="B338" s="1" t="s">
        <v>73</v>
      </c>
      <c r="C338" s="77"/>
      <c r="D338" s="15">
        <f>SUM(D339)</f>
        <v>10</v>
      </c>
      <c r="E338" s="21">
        <v>19</v>
      </c>
      <c r="F338" s="8" t="s">
        <v>69</v>
      </c>
    </row>
    <row r="339" spans="1:6" s="22" customFormat="1" ht="20.100000000000001" customHeight="1">
      <c r="A339" s="16"/>
      <c r="B339" s="1" t="s">
        <v>215</v>
      </c>
      <c r="C339" s="77"/>
      <c r="D339" s="15">
        <v>10</v>
      </c>
      <c r="E339" s="21">
        <v>19</v>
      </c>
      <c r="F339" s="8" t="s">
        <v>69</v>
      </c>
    </row>
    <row r="340" spans="1:6" ht="20.100000000000001" customHeight="1">
      <c r="A340" s="16"/>
      <c r="B340" s="1" t="s">
        <v>216</v>
      </c>
      <c r="C340" s="77"/>
      <c r="D340" s="15">
        <v>10</v>
      </c>
      <c r="E340" s="21">
        <v>19</v>
      </c>
      <c r="F340" s="8" t="s">
        <v>69</v>
      </c>
    </row>
    <row r="341" spans="1:6" ht="20.100000000000001" customHeight="1">
      <c r="A341" s="18" t="s">
        <v>67</v>
      </c>
      <c r="B341" s="19"/>
      <c r="C341" s="77" t="s">
        <v>22</v>
      </c>
      <c r="D341" s="20">
        <f>SUM(D342)</f>
        <v>10</v>
      </c>
      <c r="E341" s="21">
        <v>20</v>
      </c>
      <c r="F341" s="8" t="s">
        <v>69</v>
      </c>
    </row>
    <row r="342" spans="1:6" ht="20.100000000000001" customHeight="1">
      <c r="A342" s="16"/>
      <c r="B342" s="1" t="s">
        <v>36</v>
      </c>
      <c r="C342" s="77"/>
      <c r="D342" s="15">
        <f>SUM(D343)</f>
        <v>10</v>
      </c>
      <c r="E342" s="21">
        <v>20</v>
      </c>
      <c r="F342" s="8" t="s">
        <v>69</v>
      </c>
    </row>
    <row r="343" spans="1:6" ht="20.100000000000001" customHeight="1">
      <c r="A343" s="16"/>
      <c r="B343" s="1" t="s">
        <v>73</v>
      </c>
      <c r="C343" s="77"/>
      <c r="D343" s="15">
        <f>SUM(D344)</f>
        <v>10</v>
      </c>
      <c r="E343" s="21">
        <v>20</v>
      </c>
      <c r="F343" s="8" t="s">
        <v>69</v>
      </c>
    </row>
    <row r="344" spans="1:6" s="22" customFormat="1" ht="20.100000000000001" customHeight="1">
      <c r="A344" s="16"/>
      <c r="B344" s="1" t="s">
        <v>215</v>
      </c>
      <c r="C344" s="77"/>
      <c r="D344" s="15">
        <v>10</v>
      </c>
      <c r="E344" s="21">
        <v>20</v>
      </c>
      <c r="F344" s="8" t="s">
        <v>69</v>
      </c>
    </row>
    <row r="345" spans="1:6" ht="20.100000000000001" customHeight="1">
      <c r="A345" s="16"/>
      <c r="B345" s="1" t="s">
        <v>216</v>
      </c>
      <c r="C345" s="77"/>
      <c r="D345" s="15">
        <v>10</v>
      </c>
      <c r="E345" s="21">
        <v>20</v>
      </c>
      <c r="F345" s="8" t="s">
        <v>69</v>
      </c>
    </row>
    <row r="346" spans="1:6" ht="20.100000000000001" customHeight="1">
      <c r="A346" s="18" t="s">
        <v>68</v>
      </c>
      <c r="B346" s="19"/>
      <c r="C346" s="77" t="s">
        <v>22</v>
      </c>
      <c r="D346" s="20">
        <f>SUM(D347)</f>
        <v>10</v>
      </c>
      <c r="E346" s="21">
        <v>21</v>
      </c>
      <c r="F346" s="8" t="s">
        <v>69</v>
      </c>
    </row>
    <row r="347" spans="1:6" ht="20.100000000000001" customHeight="1">
      <c r="A347" s="16"/>
      <c r="B347" s="1" t="s">
        <v>36</v>
      </c>
      <c r="C347" s="77"/>
      <c r="D347" s="15">
        <f>SUM(D348)</f>
        <v>10</v>
      </c>
      <c r="E347" s="21">
        <v>21</v>
      </c>
      <c r="F347" s="8" t="s">
        <v>69</v>
      </c>
    </row>
    <row r="348" spans="1:6" ht="20.100000000000001" customHeight="1">
      <c r="A348" s="16"/>
      <c r="B348" s="1" t="s">
        <v>73</v>
      </c>
      <c r="C348" s="77"/>
      <c r="D348" s="15">
        <f>SUM(D349)</f>
        <v>10</v>
      </c>
      <c r="E348" s="21">
        <v>21</v>
      </c>
      <c r="F348" s="8" t="s">
        <v>69</v>
      </c>
    </row>
    <row r="349" spans="1:6" s="22" customFormat="1" ht="20.100000000000001" customHeight="1">
      <c r="A349" s="16"/>
      <c r="B349" s="1" t="s">
        <v>215</v>
      </c>
      <c r="C349" s="77"/>
      <c r="D349" s="15">
        <v>10</v>
      </c>
      <c r="E349" s="21">
        <v>21</v>
      </c>
      <c r="F349" s="8" t="s">
        <v>69</v>
      </c>
    </row>
    <row r="350" spans="1:6" ht="20.100000000000001" customHeight="1">
      <c r="A350" s="16"/>
      <c r="B350" s="1" t="s">
        <v>216</v>
      </c>
      <c r="C350" s="77"/>
      <c r="D350" s="15">
        <v>10</v>
      </c>
      <c r="E350" s="21">
        <v>21</v>
      </c>
      <c r="F350" s="8" t="s">
        <v>69</v>
      </c>
    </row>
    <row r="351" spans="1:6" ht="20.100000000000001" customHeight="1">
      <c r="A351" s="18" t="s">
        <v>92</v>
      </c>
      <c r="B351" s="19"/>
      <c r="C351" s="77" t="s">
        <v>22</v>
      </c>
      <c r="D351" s="20">
        <f>SUM(D352)</f>
        <v>10</v>
      </c>
      <c r="E351" s="21">
        <v>22</v>
      </c>
      <c r="F351" s="8" t="s">
        <v>69</v>
      </c>
    </row>
    <row r="352" spans="1:6" ht="20.100000000000001" customHeight="1">
      <c r="A352" s="16"/>
      <c r="B352" s="1" t="s">
        <v>36</v>
      </c>
      <c r="C352" s="77"/>
      <c r="D352" s="15">
        <f>SUM(D353)</f>
        <v>10</v>
      </c>
      <c r="E352" s="21">
        <v>22</v>
      </c>
      <c r="F352" s="8" t="s">
        <v>69</v>
      </c>
    </row>
    <row r="353" spans="1:6" ht="20.100000000000001" customHeight="1">
      <c r="A353" s="16"/>
      <c r="B353" s="1" t="s">
        <v>73</v>
      </c>
      <c r="C353" s="77"/>
      <c r="D353" s="15">
        <v>10</v>
      </c>
      <c r="E353" s="21">
        <v>22</v>
      </c>
      <c r="F353" s="8" t="s">
        <v>69</v>
      </c>
    </row>
    <row r="354" spans="1:6" s="22" customFormat="1" ht="20.100000000000001" customHeight="1">
      <c r="A354" s="16"/>
      <c r="B354" s="1" t="s">
        <v>215</v>
      </c>
      <c r="C354" s="77"/>
      <c r="D354" s="15">
        <v>10</v>
      </c>
      <c r="E354" s="21">
        <v>22</v>
      </c>
      <c r="F354" s="8" t="s">
        <v>69</v>
      </c>
    </row>
    <row r="355" spans="1:6" ht="20.100000000000001" customHeight="1">
      <c r="A355" s="16"/>
      <c r="B355" s="1" t="s">
        <v>216</v>
      </c>
      <c r="C355" s="77"/>
      <c r="D355" s="15">
        <v>10</v>
      </c>
      <c r="E355" s="21">
        <v>22</v>
      </c>
      <c r="F355" s="8" t="s">
        <v>69</v>
      </c>
    </row>
    <row r="356" spans="1:6" ht="20.100000000000001" customHeight="1">
      <c r="A356" s="18" t="s">
        <v>93</v>
      </c>
      <c r="B356" s="19"/>
      <c r="C356" s="77" t="s">
        <v>22</v>
      </c>
      <c r="D356" s="20">
        <f>SUM(D357)</f>
        <v>10</v>
      </c>
      <c r="E356" s="21">
        <v>23</v>
      </c>
      <c r="F356" s="8" t="s">
        <v>69</v>
      </c>
    </row>
    <row r="357" spans="1:6" ht="20.100000000000001" customHeight="1">
      <c r="A357" s="16"/>
      <c r="B357" s="1" t="s">
        <v>36</v>
      </c>
      <c r="C357" s="77"/>
      <c r="D357" s="15">
        <f>SUM(D358)</f>
        <v>10</v>
      </c>
      <c r="E357" s="21">
        <v>23</v>
      </c>
      <c r="F357" s="8" t="s">
        <v>69</v>
      </c>
    </row>
    <row r="358" spans="1:6" ht="20.100000000000001" customHeight="1">
      <c r="A358" s="16"/>
      <c r="B358" s="1" t="s">
        <v>73</v>
      </c>
      <c r="C358" s="77"/>
      <c r="D358" s="15">
        <f>SUM(D359)</f>
        <v>10</v>
      </c>
      <c r="E358" s="21">
        <v>23</v>
      </c>
      <c r="F358" s="8" t="s">
        <v>69</v>
      </c>
    </row>
    <row r="359" spans="1:6" s="22" customFormat="1" ht="20.100000000000001" customHeight="1">
      <c r="A359" s="16"/>
      <c r="B359" s="1" t="s">
        <v>215</v>
      </c>
      <c r="C359" s="77"/>
      <c r="D359" s="15">
        <v>10</v>
      </c>
      <c r="E359" s="21">
        <v>23</v>
      </c>
      <c r="F359" s="8" t="s">
        <v>69</v>
      </c>
    </row>
    <row r="360" spans="1:6" ht="20.100000000000001" customHeight="1">
      <c r="A360" s="16"/>
      <c r="B360" s="1" t="s">
        <v>216</v>
      </c>
      <c r="C360" s="77"/>
      <c r="D360" s="15">
        <v>10</v>
      </c>
      <c r="E360" s="21">
        <v>23</v>
      </c>
      <c r="F360" s="8" t="s">
        <v>69</v>
      </c>
    </row>
    <row r="361" spans="1:6" ht="20.100000000000001" customHeight="1">
      <c r="A361" s="18" t="s">
        <v>94</v>
      </c>
      <c r="B361" s="19"/>
      <c r="C361" s="77" t="s">
        <v>22</v>
      </c>
      <c r="D361" s="20">
        <f>SUBTOTAL(9,D362:D365)</f>
        <v>10</v>
      </c>
      <c r="E361" s="21">
        <v>24</v>
      </c>
      <c r="F361" s="8" t="s">
        <v>69</v>
      </c>
    </row>
    <row r="362" spans="1:6" ht="20.100000000000001" customHeight="1">
      <c r="A362" s="16"/>
      <c r="B362" s="1" t="s">
        <v>36</v>
      </c>
      <c r="C362" s="77"/>
      <c r="D362" s="15"/>
      <c r="E362" s="21">
        <v>24</v>
      </c>
      <c r="F362" s="8" t="s">
        <v>69</v>
      </c>
    </row>
    <row r="363" spans="1:6" ht="20.100000000000001" customHeight="1">
      <c r="A363" s="16"/>
      <c r="B363" s="1" t="s">
        <v>73</v>
      </c>
      <c r="C363" s="77"/>
      <c r="D363" s="15"/>
      <c r="E363" s="21">
        <v>24</v>
      </c>
      <c r="F363" s="8" t="s">
        <v>69</v>
      </c>
    </row>
    <row r="364" spans="1:6" s="22" customFormat="1" ht="20.100000000000001" customHeight="1">
      <c r="A364" s="16"/>
      <c r="B364" s="1" t="s">
        <v>215</v>
      </c>
      <c r="C364" s="77"/>
      <c r="D364" s="15"/>
      <c r="E364" s="21">
        <v>24</v>
      </c>
      <c r="F364" s="8" t="s">
        <v>69</v>
      </c>
    </row>
    <row r="365" spans="1:6" ht="20.100000000000001" customHeight="1">
      <c r="A365" s="16"/>
      <c r="B365" s="1" t="s">
        <v>216</v>
      </c>
      <c r="C365" s="77"/>
      <c r="D365" s="15">
        <v>10</v>
      </c>
      <c r="E365" s="21">
        <v>24</v>
      </c>
      <c r="F365" s="8" t="s">
        <v>69</v>
      </c>
    </row>
    <row r="366" spans="1:6" ht="20.100000000000001" customHeight="1">
      <c r="A366" s="18" t="s">
        <v>95</v>
      </c>
      <c r="B366" s="19"/>
      <c r="C366" s="77" t="s">
        <v>22</v>
      </c>
      <c r="D366" s="20">
        <f>SUBTOTAL(9,D367:D370)</f>
        <v>10</v>
      </c>
      <c r="E366" s="21">
        <v>25</v>
      </c>
      <c r="F366" s="8" t="s">
        <v>69</v>
      </c>
    </row>
    <row r="367" spans="1:6" ht="20.100000000000001" customHeight="1">
      <c r="A367" s="16"/>
      <c r="B367" s="1" t="s">
        <v>36</v>
      </c>
      <c r="C367" s="77"/>
      <c r="D367" s="15"/>
      <c r="E367" s="21">
        <v>25</v>
      </c>
      <c r="F367" s="8" t="s">
        <v>69</v>
      </c>
    </row>
    <row r="368" spans="1:6" ht="20.100000000000001" customHeight="1">
      <c r="A368" s="16"/>
      <c r="B368" s="1" t="s">
        <v>73</v>
      </c>
      <c r="C368" s="77"/>
      <c r="D368" s="15"/>
      <c r="E368" s="21">
        <v>25</v>
      </c>
      <c r="F368" s="8" t="s">
        <v>69</v>
      </c>
    </row>
    <row r="369" spans="1:6" s="22" customFormat="1" ht="20.100000000000001" customHeight="1">
      <c r="A369" s="16"/>
      <c r="B369" s="1" t="s">
        <v>215</v>
      </c>
      <c r="C369" s="77"/>
      <c r="D369" s="15"/>
      <c r="E369" s="21">
        <v>25</v>
      </c>
      <c r="F369" s="8" t="s">
        <v>69</v>
      </c>
    </row>
    <row r="370" spans="1:6" ht="20.100000000000001" customHeight="1">
      <c r="A370" s="16"/>
      <c r="B370" s="1" t="s">
        <v>216</v>
      </c>
      <c r="C370" s="77"/>
      <c r="D370" s="15">
        <v>10</v>
      </c>
      <c r="E370" s="21">
        <v>25</v>
      </c>
      <c r="F370" s="8" t="s">
        <v>69</v>
      </c>
    </row>
    <row r="371" spans="1:6" ht="20.100000000000001" customHeight="1">
      <c r="A371" s="18" t="s">
        <v>96</v>
      </c>
      <c r="B371" s="19"/>
      <c r="C371" s="77" t="s">
        <v>22</v>
      </c>
      <c r="D371" s="20">
        <f>SUM(D372)</f>
        <v>10</v>
      </c>
      <c r="E371" s="21">
        <v>10</v>
      </c>
      <c r="F371" s="8" t="s">
        <v>69</v>
      </c>
    </row>
    <row r="372" spans="1:6" ht="20.100000000000001" customHeight="1">
      <c r="A372" s="16"/>
      <c r="B372" s="1" t="s">
        <v>36</v>
      </c>
      <c r="C372" s="77"/>
      <c r="D372" s="15">
        <f>SUM(D373)</f>
        <v>10</v>
      </c>
      <c r="E372" s="21">
        <v>10</v>
      </c>
      <c r="F372" s="8" t="s">
        <v>69</v>
      </c>
    </row>
    <row r="373" spans="1:6" ht="20.100000000000001" customHeight="1">
      <c r="A373" s="16"/>
      <c r="B373" s="1" t="s">
        <v>73</v>
      </c>
      <c r="C373" s="77"/>
      <c r="D373" s="15">
        <f>SUM(D374)</f>
        <v>10</v>
      </c>
      <c r="E373" s="21">
        <v>10</v>
      </c>
      <c r="F373" s="8" t="s">
        <v>69</v>
      </c>
    </row>
    <row r="374" spans="1:6" s="22" customFormat="1" ht="20.100000000000001" customHeight="1">
      <c r="A374" s="16"/>
      <c r="B374" s="1" t="s">
        <v>215</v>
      </c>
      <c r="C374" s="77"/>
      <c r="D374" s="15">
        <v>10</v>
      </c>
      <c r="E374" s="21">
        <v>10</v>
      </c>
      <c r="F374" s="8" t="s">
        <v>69</v>
      </c>
    </row>
    <row r="375" spans="1:6" ht="20.100000000000001" customHeight="1">
      <c r="A375" s="16"/>
      <c r="B375" s="1" t="s">
        <v>216</v>
      </c>
      <c r="C375" s="77"/>
      <c r="D375" s="15">
        <v>10</v>
      </c>
      <c r="E375" s="21">
        <v>10</v>
      </c>
      <c r="F375" s="8" t="s">
        <v>69</v>
      </c>
    </row>
    <row r="376" spans="1:6" ht="20.100000000000001" customHeight="1">
      <c r="A376" s="18" t="s">
        <v>97</v>
      </c>
      <c r="B376" s="19"/>
      <c r="C376" s="77" t="s">
        <v>23</v>
      </c>
      <c r="D376" s="20">
        <f>SUM(D377)</f>
        <v>16</v>
      </c>
      <c r="E376" s="21">
        <v>38</v>
      </c>
      <c r="F376" s="8" t="s">
        <v>69</v>
      </c>
    </row>
    <row r="377" spans="1:6" ht="20.100000000000001" customHeight="1">
      <c r="A377" s="16"/>
      <c r="B377" s="1" t="s">
        <v>36</v>
      </c>
      <c r="C377" s="77"/>
      <c r="D377" s="15">
        <f>SUM(D378:D380)</f>
        <v>16</v>
      </c>
      <c r="E377" s="21">
        <v>38</v>
      </c>
      <c r="F377" s="8" t="s">
        <v>69</v>
      </c>
    </row>
    <row r="378" spans="1:6" ht="20.100000000000001" customHeight="1">
      <c r="A378" s="16"/>
      <c r="B378" s="1" t="s">
        <v>73</v>
      </c>
      <c r="C378" s="77"/>
      <c r="D378" s="15"/>
      <c r="E378" s="21">
        <v>38</v>
      </c>
      <c r="F378" s="8" t="s">
        <v>69</v>
      </c>
    </row>
    <row r="379" spans="1:6" s="22" customFormat="1" ht="20.100000000000001" customHeight="1">
      <c r="A379" s="16"/>
      <c r="B379" s="1" t="s">
        <v>215</v>
      </c>
      <c r="C379" s="77"/>
      <c r="D379" s="15"/>
      <c r="E379" s="21">
        <v>38</v>
      </c>
      <c r="F379" s="8" t="s">
        <v>69</v>
      </c>
    </row>
    <row r="380" spans="1:6" ht="20.100000000000001" customHeight="1">
      <c r="A380" s="27"/>
      <c r="B380" s="1" t="s">
        <v>98</v>
      </c>
      <c r="C380" s="79"/>
      <c r="D380" s="24">
        <v>16</v>
      </c>
      <c r="E380" s="25">
        <v>38</v>
      </c>
      <c r="F380" s="29" t="s">
        <v>69</v>
      </c>
    </row>
    <row r="381" spans="1:6" ht="20.100000000000001" customHeight="1">
      <c r="A381" s="18" t="s">
        <v>99</v>
      </c>
      <c r="B381" s="19"/>
      <c r="C381" s="77" t="s">
        <v>23</v>
      </c>
      <c r="D381" s="20">
        <f>SUM(D382)</f>
        <v>2</v>
      </c>
      <c r="E381" s="21">
        <v>39</v>
      </c>
      <c r="F381" s="8" t="s">
        <v>69</v>
      </c>
    </row>
    <row r="382" spans="1:6" ht="20.100000000000001" customHeight="1">
      <c r="A382" s="16"/>
      <c r="B382" s="1" t="s">
        <v>36</v>
      </c>
      <c r="C382" s="77"/>
      <c r="D382" s="15">
        <f>SUM(D383)</f>
        <v>2</v>
      </c>
      <c r="E382" s="21">
        <v>39</v>
      </c>
      <c r="F382" s="8" t="s">
        <v>69</v>
      </c>
    </row>
    <row r="383" spans="1:6" ht="20.100000000000001" customHeight="1">
      <c r="A383" s="16"/>
      <c r="B383" s="1" t="s">
        <v>73</v>
      </c>
      <c r="C383" s="77"/>
      <c r="D383" s="15">
        <f>SUM(D384)</f>
        <v>2</v>
      </c>
      <c r="E383" s="21">
        <v>39</v>
      </c>
      <c r="F383" s="8" t="s">
        <v>69</v>
      </c>
    </row>
    <row r="384" spans="1:6" s="22" customFormat="1" ht="20.100000000000001" customHeight="1">
      <c r="A384" s="16"/>
      <c r="B384" s="1" t="s">
        <v>215</v>
      </c>
      <c r="C384" s="77"/>
      <c r="D384" s="15">
        <v>2</v>
      </c>
      <c r="E384" s="21">
        <v>39</v>
      </c>
      <c r="F384" s="8" t="s">
        <v>69</v>
      </c>
    </row>
    <row r="385" spans="1:6" ht="20.100000000000001" customHeight="1">
      <c r="A385" s="16"/>
      <c r="B385" s="1" t="s">
        <v>157</v>
      </c>
      <c r="C385" s="77"/>
      <c r="D385" s="15">
        <v>2</v>
      </c>
      <c r="E385" s="21">
        <v>39</v>
      </c>
      <c r="F385" s="8" t="s">
        <v>69</v>
      </c>
    </row>
    <row r="386" spans="1:6" ht="20.100000000000001" customHeight="1">
      <c r="A386" s="18" t="s">
        <v>87</v>
      </c>
      <c r="B386" s="19"/>
      <c r="C386" s="77" t="s">
        <v>226</v>
      </c>
      <c r="D386" s="20">
        <f>SUM(D388)</f>
        <v>2</v>
      </c>
      <c r="E386" s="21">
        <v>40</v>
      </c>
      <c r="F386" s="8" t="s">
        <v>69</v>
      </c>
    </row>
    <row r="387" spans="1:6" ht="20.100000000000001" customHeight="1">
      <c r="A387" s="16"/>
      <c r="B387" s="1" t="s">
        <v>36</v>
      </c>
      <c r="C387" s="77"/>
      <c r="D387" s="15">
        <v>2</v>
      </c>
      <c r="E387" s="21">
        <v>40</v>
      </c>
      <c r="F387" s="8" t="s">
        <v>69</v>
      </c>
    </row>
    <row r="388" spans="1:6" ht="20.100000000000001" customHeight="1">
      <c r="A388" s="16"/>
      <c r="B388" s="1" t="s">
        <v>73</v>
      </c>
      <c r="C388" s="77"/>
      <c r="D388" s="15">
        <f>SUM(D389)</f>
        <v>2</v>
      </c>
      <c r="E388" s="21">
        <v>40</v>
      </c>
      <c r="F388" s="8" t="s">
        <v>69</v>
      </c>
    </row>
    <row r="389" spans="1:6" s="22" customFormat="1" ht="20.100000000000001" customHeight="1">
      <c r="A389" s="16"/>
      <c r="B389" s="1" t="s">
        <v>215</v>
      </c>
      <c r="C389" s="77"/>
      <c r="D389" s="15">
        <v>2</v>
      </c>
      <c r="E389" s="21">
        <v>40</v>
      </c>
      <c r="F389" s="8" t="s">
        <v>69</v>
      </c>
    </row>
    <row r="390" spans="1:6" ht="20.100000000000001" customHeight="1">
      <c r="A390" s="16"/>
      <c r="B390" s="1" t="s">
        <v>157</v>
      </c>
      <c r="C390" s="77"/>
      <c r="D390" s="15">
        <v>2</v>
      </c>
      <c r="E390" s="21">
        <v>40</v>
      </c>
      <c r="F390" s="8" t="s">
        <v>69</v>
      </c>
    </row>
    <row r="391" spans="1:6" ht="20.100000000000001" customHeight="1">
      <c r="A391" s="18" t="s">
        <v>100</v>
      </c>
      <c r="B391" s="19"/>
      <c r="C391" s="77" t="s">
        <v>226</v>
      </c>
      <c r="D391" s="20">
        <f>SUM(D393)</f>
        <v>16</v>
      </c>
      <c r="E391" s="21">
        <v>41</v>
      </c>
      <c r="F391" s="8" t="s">
        <v>69</v>
      </c>
    </row>
    <row r="392" spans="1:6" ht="20.100000000000001" customHeight="1">
      <c r="A392" s="16"/>
      <c r="B392" s="1" t="s">
        <v>36</v>
      </c>
      <c r="C392" s="77"/>
      <c r="D392" s="15">
        <v>16</v>
      </c>
      <c r="E392" s="21">
        <v>41</v>
      </c>
      <c r="F392" s="8" t="s">
        <v>69</v>
      </c>
    </row>
    <row r="393" spans="1:6" ht="20.100000000000001" customHeight="1">
      <c r="A393" s="16"/>
      <c r="B393" s="1" t="s">
        <v>73</v>
      </c>
      <c r="C393" s="77"/>
      <c r="D393" s="15">
        <f>SUM(D394)</f>
        <v>16</v>
      </c>
      <c r="E393" s="21">
        <v>41</v>
      </c>
      <c r="F393" s="8" t="s">
        <v>69</v>
      </c>
    </row>
    <row r="394" spans="1:6" s="22" customFormat="1" ht="20.100000000000001" customHeight="1">
      <c r="A394" s="16"/>
      <c r="B394" s="1" t="s">
        <v>215</v>
      </c>
      <c r="C394" s="77"/>
      <c r="D394" s="15">
        <f>SUM(D395)</f>
        <v>16</v>
      </c>
      <c r="E394" s="21">
        <v>41</v>
      </c>
      <c r="F394" s="8" t="s">
        <v>69</v>
      </c>
    </row>
    <row r="395" spans="1:6" ht="20.100000000000001" customHeight="1">
      <c r="A395" s="16"/>
      <c r="B395" s="1" t="s">
        <v>98</v>
      </c>
      <c r="C395" s="77"/>
      <c r="D395" s="15">
        <v>16</v>
      </c>
      <c r="E395" s="21">
        <v>41</v>
      </c>
      <c r="F395" s="8" t="s">
        <v>69</v>
      </c>
    </row>
    <row r="396" spans="1:6" ht="20.100000000000001" customHeight="1">
      <c r="A396" s="18" t="s">
        <v>101</v>
      </c>
      <c r="B396" s="19"/>
      <c r="C396" s="77" t="s">
        <v>226</v>
      </c>
      <c r="D396" s="20">
        <f>SUM(D397)</f>
        <v>2</v>
      </c>
      <c r="E396" s="21">
        <v>42</v>
      </c>
      <c r="F396" s="8" t="s">
        <v>69</v>
      </c>
    </row>
    <row r="397" spans="1:6" ht="20.100000000000001" customHeight="1">
      <c r="A397" s="16"/>
      <c r="B397" s="1" t="s">
        <v>36</v>
      </c>
      <c r="C397" s="77"/>
      <c r="D397" s="15">
        <v>2</v>
      </c>
      <c r="E397" s="21">
        <v>42</v>
      </c>
      <c r="F397" s="8" t="s">
        <v>69</v>
      </c>
    </row>
    <row r="398" spans="1:6" ht="20.100000000000001" customHeight="1">
      <c r="A398" s="16"/>
      <c r="B398" s="1" t="s">
        <v>73</v>
      </c>
      <c r="C398" s="77"/>
      <c r="D398" s="15">
        <v>2</v>
      </c>
      <c r="E398" s="21">
        <v>42</v>
      </c>
      <c r="F398" s="8" t="s">
        <v>69</v>
      </c>
    </row>
    <row r="399" spans="1:6" s="22" customFormat="1" ht="20.100000000000001" customHeight="1">
      <c r="A399" s="16"/>
      <c r="B399" s="1" t="s">
        <v>215</v>
      </c>
      <c r="C399" s="77"/>
      <c r="D399" s="15">
        <v>2</v>
      </c>
      <c r="E399" s="21">
        <v>42</v>
      </c>
      <c r="F399" s="8" t="s">
        <v>69</v>
      </c>
    </row>
    <row r="400" spans="1:6" ht="20.100000000000001" customHeight="1">
      <c r="A400" s="16"/>
      <c r="B400" s="1" t="s">
        <v>157</v>
      </c>
      <c r="C400" s="77"/>
      <c r="D400" s="15">
        <v>2</v>
      </c>
      <c r="E400" s="21">
        <v>42</v>
      </c>
      <c r="F400" s="8" t="s">
        <v>69</v>
      </c>
    </row>
    <row r="401" spans="1:6" ht="20.100000000000001" customHeight="1">
      <c r="A401" s="18" t="s">
        <v>102</v>
      </c>
      <c r="B401" s="19"/>
      <c r="C401" s="77" t="s">
        <v>226</v>
      </c>
      <c r="D401" s="20">
        <f>SUM(D402)</f>
        <v>16</v>
      </c>
      <c r="E401" s="21">
        <v>43</v>
      </c>
      <c r="F401" s="8" t="s">
        <v>69</v>
      </c>
    </row>
    <row r="402" spans="1:6" ht="20.100000000000001" customHeight="1">
      <c r="A402" s="16"/>
      <c r="B402" s="1" t="s">
        <v>36</v>
      </c>
      <c r="C402" s="77"/>
      <c r="D402" s="15">
        <v>16</v>
      </c>
      <c r="E402" s="21">
        <v>43</v>
      </c>
      <c r="F402" s="8" t="s">
        <v>69</v>
      </c>
    </row>
    <row r="403" spans="1:6" s="29" customFormat="1" ht="20.100000000000001" customHeight="1">
      <c r="A403" s="16"/>
      <c r="B403" s="1" t="s">
        <v>73</v>
      </c>
      <c r="C403" s="77"/>
      <c r="D403" s="15">
        <v>16</v>
      </c>
      <c r="E403" s="21">
        <v>43</v>
      </c>
      <c r="F403" s="8" t="s">
        <v>69</v>
      </c>
    </row>
    <row r="404" spans="1:6" s="22" customFormat="1" ht="20.100000000000001" customHeight="1">
      <c r="A404" s="16"/>
      <c r="B404" s="1" t="s">
        <v>215</v>
      </c>
      <c r="C404" s="77"/>
      <c r="D404" s="15">
        <v>16</v>
      </c>
      <c r="E404" s="21">
        <v>43</v>
      </c>
      <c r="F404" s="8" t="s">
        <v>69</v>
      </c>
    </row>
    <row r="405" spans="1:6" ht="20.100000000000001" customHeight="1">
      <c r="A405" s="16"/>
      <c r="B405" s="1" t="s">
        <v>98</v>
      </c>
      <c r="C405" s="77"/>
      <c r="D405" s="15">
        <v>16</v>
      </c>
      <c r="E405" s="21">
        <v>43</v>
      </c>
      <c r="F405" s="8" t="s">
        <v>69</v>
      </c>
    </row>
    <row r="406" spans="1:6" ht="20.100000000000001" customHeight="1">
      <c r="A406" s="18" t="s">
        <v>103</v>
      </c>
      <c r="B406" s="19"/>
      <c r="C406" s="77" t="s">
        <v>105</v>
      </c>
      <c r="D406" s="20">
        <f>SUM(D407)</f>
        <v>6</v>
      </c>
      <c r="E406" s="21">
        <v>44</v>
      </c>
      <c r="F406" s="8" t="s">
        <v>69</v>
      </c>
    </row>
    <row r="407" spans="1:6" ht="20.100000000000001" customHeight="1">
      <c r="A407" s="16"/>
      <c r="B407" s="1" t="s">
        <v>36</v>
      </c>
      <c r="C407" s="77"/>
      <c r="D407" s="15">
        <v>6</v>
      </c>
      <c r="E407" s="21">
        <v>44</v>
      </c>
      <c r="F407" s="8" t="s">
        <v>69</v>
      </c>
    </row>
    <row r="408" spans="1:6" ht="20.100000000000001" customHeight="1">
      <c r="A408" s="16"/>
      <c r="B408" s="1" t="s">
        <v>73</v>
      </c>
      <c r="C408" s="77"/>
      <c r="D408" s="15">
        <v>6</v>
      </c>
      <c r="E408" s="21">
        <v>44</v>
      </c>
      <c r="F408" s="8" t="s">
        <v>69</v>
      </c>
    </row>
    <row r="409" spans="1:6" s="22" customFormat="1" ht="20.100000000000001" customHeight="1">
      <c r="A409" s="16"/>
      <c r="B409" s="1" t="s">
        <v>215</v>
      </c>
      <c r="C409" s="77"/>
      <c r="D409" s="15">
        <v>6</v>
      </c>
      <c r="E409" s="21">
        <v>44</v>
      </c>
      <c r="F409" s="8" t="s">
        <v>69</v>
      </c>
    </row>
    <row r="410" spans="1:6" ht="20.100000000000001" customHeight="1">
      <c r="A410" s="16"/>
      <c r="B410" s="1" t="s">
        <v>104</v>
      </c>
      <c r="C410" s="77"/>
      <c r="D410" s="15">
        <v>6</v>
      </c>
      <c r="E410" s="21">
        <v>44</v>
      </c>
      <c r="F410" s="8" t="s">
        <v>69</v>
      </c>
    </row>
    <row r="411" spans="1:6" ht="20.100000000000001" customHeight="1">
      <c r="A411" s="18" t="s">
        <v>106</v>
      </c>
      <c r="B411" s="19"/>
      <c r="C411" s="77" t="s">
        <v>105</v>
      </c>
      <c r="D411" s="20">
        <f>SUM(D412)</f>
        <v>6</v>
      </c>
      <c r="E411" s="21">
        <v>45</v>
      </c>
      <c r="F411" s="8" t="s">
        <v>69</v>
      </c>
    </row>
    <row r="412" spans="1:6" ht="20.100000000000001" customHeight="1">
      <c r="A412" s="16"/>
      <c r="B412" s="1" t="s">
        <v>36</v>
      </c>
      <c r="C412" s="77"/>
      <c r="D412" s="15">
        <f>SUM(D414)</f>
        <v>6</v>
      </c>
      <c r="E412" s="21">
        <v>45</v>
      </c>
      <c r="F412" s="8" t="s">
        <v>69</v>
      </c>
    </row>
    <row r="413" spans="1:6" ht="20.100000000000001" customHeight="1">
      <c r="A413" s="16"/>
      <c r="B413" s="1" t="s">
        <v>73</v>
      </c>
      <c r="C413" s="77"/>
      <c r="D413" s="15">
        <v>6</v>
      </c>
      <c r="E413" s="21">
        <v>45</v>
      </c>
      <c r="F413" s="8" t="s">
        <v>69</v>
      </c>
    </row>
    <row r="414" spans="1:6" s="22" customFormat="1" ht="20.100000000000001" customHeight="1">
      <c r="A414" s="16"/>
      <c r="B414" s="1" t="s">
        <v>215</v>
      </c>
      <c r="C414" s="77"/>
      <c r="D414" s="15">
        <f>D415</f>
        <v>6</v>
      </c>
      <c r="E414" s="21">
        <v>45</v>
      </c>
      <c r="F414" s="8" t="s">
        <v>69</v>
      </c>
    </row>
    <row r="415" spans="1:6" ht="20.100000000000001" customHeight="1">
      <c r="A415" s="16"/>
      <c r="B415" s="1" t="s">
        <v>104</v>
      </c>
      <c r="C415" s="77"/>
      <c r="D415" s="15">
        <v>6</v>
      </c>
      <c r="E415" s="21">
        <v>45</v>
      </c>
      <c r="F415" s="8" t="s">
        <v>69</v>
      </c>
    </row>
    <row r="416" spans="1:6" ht="20.100000000000001" customHeight="1">
      <c r="A416" s="18" t="s">
        <v>107</v>
      </c>
      <c r="B416" s="19"/>
      <c r="C416" s="77" t="s">
        <v>105</v>
      </c>
      <c r="D416" s="20">
        <f>SUM(D417)</f>
        <v>6</v>
      </c>
      <c r="E416" s="21">
        <v>46</v>
      </c>
      <c r="F416" s="8" t="s">
        <v>69</v>
      </c>
    </row>
    <row r="417" spans="1:6" ht="20.100000000000001" customHeight="1">
      <c r="A417" s="16"/>
      <c r="B417" s="1" t="s">
        <v>36</v>
      </c>
      <c r="C417" s="77"/>
      <c r="D417" s="15">
        <v>6</v>
      </c>
      <c r="E417" s="21">
        <v>46</v>
      </c>
      <c r="F417" s="8" t="s">
        <v>69</v>
      </c>
    </row>
    <row r="418" spans="1:6" ht="20.100000000000001" customHeight="1">
      <c r="A418" s="16"/>
      <c r="B418" s="1" t="s">
        <v>73</v>
      </c>
      <c r="C418" s="77"/>
      <c r="D418" s="15">
        <v>6</v>
      </c>
      <c r="E418" s="21">
        <v>46</v>
      </c>
      <c r="F418" s="8" t="s">
        <v>69</v>
      </c>
    </row>
    <row r="419" spans="1:6" s="22" customFormat="1" ht="20.100000000000001" customHeight="1">
      <c r="A419" s="16"/>
      <c r="B419" s="1" t="s">
        <v>215</v>
      </c>
      <c r="C419" s="77"/>
      <c r="D419" s="15">
        <v>6</v>
      </c>
      <c r="E419" s="21">
        <v>46</v>
      </c>
      <c r="F419" s="8" t="s">
        <v>69</v>
      </c>
    </row>
    <row r="420" spans="1:6" ht="20.100000000000001" customHeight="1">
      <c r="A420" s="16"/>
      <c r="B420" s="1" t="s">
        <v>104</v>
      </c>
      <c r="C420" s="77"/>
      <c r="D420" s="15">
        <v>6</v>
      </c>
      <c r="E420" s="21">
        <v>46</v>
      </c>
      <c r="F420" s="8" t="s">
        <v>69</v>
      </c>
    </row>
    <row r="421" spans="1:6" ht="20.100000000000001" customHeight="1">
      <c r="A421" s="18" t="s">
        <v>108</v>
      </c>
      <c r="B421" s="19"/>
      <c r="C421" s="77" t="s">
        <v>21</v>
      </c>
      <c r="D421" s="20">
        <f>SUM(D422)</f>
        <v>16</v>
      </c>
      <c r="E421" s="21">
        <v>47</v>
      </c>
      <c r="F421" s="8" t="s">
        <v>69</v>
      </c>
    </row>
    <row r="422" spans="1:6" ht="20.100000000000001" customHeight="1">
      <c r="A422" s="16"/>
      <c r="B422" s="1" t="s">
        <v>36</v>
      </c>
      <c r="C422" s="77"/>
      <c r="D422" s="15">
        <f>SUM(D423)</f>
        <v>16</v>
      </c>
      <c r="E422" s="21">
        <v>47</v>
      </c>
      <c r="F422" s="8" t="s">
        <v>69</v>
      </c>
    </row>
    <row r="423" spans="1:6" ht="20.100000000000001" customHeight="1">
      <c r="A423" s="16"/>
      <c r="B423" s="1" t="s">
        <v>73</v>
      </c>
      <c r="C423" s="77"/>
      <c r="D423" s="15">
        <v>16</v>
      </c>
      <c r="E423" s="21">
        <v>47</v>
      </c>
      <c r="F423" s="8" t="s">
        <v>69</v>
      </c>
    </row>
    <row r="424" spans="1:6" s="22" customFormat="1" ht="20.100000000000001" customHeight="1">
      <c r="A424" s="16"/>
      <c r="B424" s="1" t="s">
        <v>215</v>
      </c>
      <c r="C424" s="77"/>
      <c r="D424" s="15">
        <v>16</v>
      </c>
      <c r="E424" s="21">
        <v>47</v>
      </c>
      <c r="F424" s="8" t="s">
        <v>69</v>
      </c>
    </row>
    <row r="425" spans="1:6" ht="20.100000000000001" customHeight="1">
      <c r="A425" s="16"/>
      <c r="B425" s="1" t="s">
        <v>98</v>
      </c>
      <c r="C425" s="77"/>
      <c r="D425" s="15">
        <v>16</v>
      </c>
      <c r="E425" s="21">
        <v>47</v>
      </c>
      <c r="F425" s="8" t="s">
        <v>69</v>
      </c>
    </row>
    <row r="426" spans="1:6" ht="20.100000000000001" customHeight="1">
      <c r="A426" s="18" t="s">
        <v>109</v>
      </c>
      <c r="B426" s="19"/>
      <c r="C426" s="77" t="s">
        <v>21</v>
      </c>
      <c r="D426" s="20">
        <f>SUM(D427)</f>
        <v>16</v>
      </c>
      <c r="E426" s="21">
        <v>48</v>
      </c>
      <c r="F426" s="8" t="s">
        <v>69</v>
      </c>
    </row>
    <row r="427" spans="1:6" ht="20.100000000000001" customHeight="1">
      <c r="A427" s="16"/>
      <c r="B427" s="1" t="s">
        <v>36</v>
      </c>
      <c r="C427" s="77"/>
      <c r="D427" s="15">
        <v>16</v>
      </c>
      <c r="E427" s="21">
        <v>48</v>
      </c>
      <c r="F427" s="8" t="s">
        <v>69</v>
      </c>
    </row>
    <row r="428" spans="1:6" ht="20.100000000000001" customHeight="1">
      <c r="A428" s="16"/>
      <c r="B428" s="1" t="s">
        <v>73</v>
      </c>
      <c r="C428" s="77"/>
      <c r="D428" s="15">
        <v>16</v>
      </c>
      <c r="E428" s="21">
        <v>48</v>
      </c>
      <c r="F428" s="8" t="s">
        <v>69</v>
      </c>
    </row>
    <row r="429" spans="1:6" s="22" customFormat="1" ht="20.100000000000001" customHeight="1">
      <c r="A429" s="16"/>
      <c r="B429" s="1" t="s">
        <v>215</v>
      </c>
      <c r="C429" s="77"/>
      <c r="D429" s="15">
        <v>16</v>
      </c>
      <c r="E429" s="21">
        <v>48</v>
      </c>
      <c r="F429" s="8" t="s">
        <v>69</v>
      </c>
    </row>
    <row r="430" spans="1:6" ht="20.100000000000001" customHeight="1">
      <c r="A430" s="16"/>
      <c r="B430" s="1" t="s">
        <v>98</v>
      </c>
      <c r="C430" s="77"/>
      <c r="D430" s="15">
        <v>16</v>
      </c>
      <c r="E430" s="21">
        <v>48</v>
      </c>
      <c r="F430" s="8" t="s">
        <v>69</v>
      </c>
    </row>
    <row r="431" spans="1:6" ht="20.100000000000001" customHeight="1">
      <c r="A431" s="18" t="s">
        <v>110</v>
      </c>
      <c r="B431" s="19"/>
      <c r="C431" s="77" t="s">
        <v>21</v>
      </c>
      <c r="D431" s="20">
        <f>SUM(D432)</f>
        <v>16</v>
      </c>
      <c r="E431" s="21">
        <v>49</v>
      </c>
      <c r="F431" s="8" t="s">
        <v>69</v>
      </c>
    </row>
    <row r="432" spans="1:6" ht="20.100000000000001" customHeight="1">
      <c r="A432" s="16"/>
      <c r="B432" s="1" t="s">
        <v>36</v>
      </c>
      <c r="C432" s="77"/>
      <c r="D432" s="15">
        <v>16</v>
      </c>
      <c r="E432" s="21">
        <v>49</v>
      </c>
      <c r="F432" s="8" t="s">
        <v>69</v>
      </c>
    </row>
    <row r="433" spans="1:6" ht="20.100000000000001" customHeight="1">
      <c r="A433" s="16"/>
      <c r="B433" s="1" t="s">
        <v>73</v>
      </c>
      <c r="C433" s="77"/>
      <c r="D433" s="15">
        <v>16</v>
      </c>
      <c r="E433" s="21">
        <v>49</v>
      </c>
      <c r="F433" s="8" t="s">
        <v>69</v>
      </c>
    </row>
    <row r="434" spans="1:6" s="22" customFormat="1" ht="20.100000000000001" customHeight="1">
      <c r="A434" s="16"/>
      <c r="B434" s="1" t="s">
        <v>215</v>
      </c>
      <c r="C434" s="77"/>
      <c r="D434" s="15">
        <v>16</v>
      </c>
      <c r="E434" s="21">
        <v>49</v>
      </c>
      <c r="F434" s="8" t="s">
        <v>69</v>
      </c>
    </row>
    <row r="435" spans="1:6" ht="20.100000000000001" customHeight="1">
      <c r="A435" s="16"/>
      <c r="B435" s="1" t="s">
        <v>98</v>
      </c>
      <c r="C435" s="77"/>
      <c r="D435" s="15">
        <v>16</v>
      </c>
      <c r="E435" s="21">
        <v>49</v>
      </c>
      <c r="F435" s="8" t="s">
        <v>69</v>
      </c>
    </row>
    <row r="436" spans="1:6" ht="20.100000000000001" customHeight="1">
      <c r="A436" s="18" t="s">
        <v>111</v>
      </c>
      <c r="B436" s="19"/>
      <c r="C436" s="77" t="s">
        <v>21</v>
      </c>
      <c r="D436" s="20">
        <f>D437</f>
        <v>16</v>
      </c>
      <c r="E436" s="21">
        <v>50</v>
      </c>
      <c r="F436" s="8" t="s">
        <v>69</v>
      </c>
    </row>
    <row r="437" spans="1:6" ht="20.100000000000001" customHeight="1">
      <c r="A437" s="16"/>
      <c r="B437" s="1" t="s">
        <v>36</v>
      </c>
      <c r="C437" s="77"/>
      <c r="D437" s="15">
        <v>16</v>
      </c>
      <c r="E437" s="21">
        <v>50</v>
      </c>
      <c r="F437" s="8" t="s">
        <v>69</v>
      </c>
    </row>
    <row r="438" spans="1:6" ht="20.100000000000001" customHeight="1">
      <c r="A438" s="16"/>
      <c r="B438" s="1" t="s">
        <v>73</v>
      </c>
      <c r="C438" s="77"/>
      <c r="D438" s="15">
        <v>16</v>
      </c>
      <c r="E438" s="21">
        <v>50</v>
      </c>
      <c r="F438" s="8" t="s">
        <v>69</v>
      </c>
    </row>
    <row r="439" spans="1:6" s="22" customFormat="1" ht="20.100000000000001" customHeight="1">
      <c r="A439" s="16"/>
      <c r="B439" s="1" t="s">
        <v>215</v>
      </c>
      <c r="C439" s="77"/>
      <c r="D439" s="15">
        <v>16</v>
      </c>
      <c r="E439" s="21">
        <v>50</v>
      </c>
      <c r="F439" s="8" t="s">
        <v>69</v>
      </c>
    </row>
    <row r="440" spans="1:6" ht="20.100000000000001" customHeight="1">
      <c r="A440" s="16"/>
      <c r="B440" s="1" t="s">
        <v>98</v>
      </c>
      <c r="C440" s="77"/>
      <c r="D440" s="15">
        <v>16</v>
      </c>
      <c r="E440" s="21">
        <v>50</v>
      </c>
      <c r="F440" s="8" t="s">
        <v>69</v>
      </c>
    </row>
    <row r="441" spans="1:6" ht="20.100000000000001" customHeight="1">
      <c r="A441" s="18" t="s">
        <v>112</v>
      </c>
      <c r="B441" s="19"/>
      <c r="C441" s="77" t="s">
        <v>21</v>
      </c>
      <c r="D441" s="20">
        <f>SUM(D442)</f>
        <v>16</v>
      </c>
      <c r="E441" s="21">
        <v>51</v>
      </c>
      <c r="F441" s="8" t="s">
        <v>69</v>
      </c>
    </row>
    <row r="442" spans="1:6" ht="20.100000000000001" customHeight="1">
      <c r="A442" s="16"/>
      <c r="B442" s="1" t="s">
        <v>36</v>
      </c>
      <c r="C442" s="77"/>
      <c r="D442" s="15">
        <v>16</v>
      </c>
      <c r="E442" s="21">
        <v>51</v>
      </c>
      <c r="F442" s="8" t="s">
        <v>69</v>
      </c>
    </row>
    <row r="443" spans="1:6" ht="20.100000000000001" customHeight="1">
      <c r="A443" s="16"/>
      <c r="B443" s="1" t="s">
        <v>73</v>
      </c>
      <c r="C443" s="77"/>
      <c r="D443" s="15">
        <v>16</v>
      </c>
      <c r="E443" s="21">
        <v>51</v>
      </c>
      <c r="F443" s="8" t="s">
        <v>69</v>
      </c>
    </row>
    <row r="444" spans="1:6" s="22" customFormat="1" ht="20.100000000000001" customHeight="1">
      <c r="A444" s="16"/>
      <c r="B444" s="1" t="s">
        <v>215</v>
      </c>
      <c r="C444" s="77"/>
      <c r="D444" s="15">
        <v>16</v>
      </c>
      <c r="E444" s="21">
        <v>51</v>
      </c>
      <c r="F444" s="8" t="s">
        <v>69</v>
      </c>
    </row>
    <row r="445" spans="1:6" ht="20.100000000000001" customHeight="1">
      <c r="A445" s="16"/>
      <c r="B445" s="1" t="s">
        <v>98</v>
      </c>
      <c r="C445" s="77"/>
      <c r="D445" s="15">
        <v>16</v>
      </c>
      <c r="E445" s="21">
        <v>51</v>
      </c>
      <c r="F445" s="8" t="s">
        <v>69</v>
      </c>
    </row>
    <row r="446" spans="1:6" ht="20.100000000000001" customHeight="1">
      <c r="A446" s="18" t="s">
        <v>113</v>
      </c>
      <c r="B446" s="19"/>
      <c r="C446" s="77" t="s">
        <v>21</v>
      </c>
      <c r="D446" s="20">
        <f>SUM(D447)</f>
        <v>16</v>
      </c>
      <c r="E446" s="21">
        <v>50</v>
      </c>
      <c r="F446" s="8" t="s">
        <v>69</v>
      </c>
    </row>
    <row r="447" spans="1:6" ht="20.100000000000001" customHeight="1">
      <c r="A447" s="16"/>
      <c r="B447" s="1" t="s">
        <v>36</v>
      </c>
      <c r="C447" s="77"/>
      <c r="D447" s="15">
        <v>16</v>
      </c>
      <c r="E447" s="21">
        <v>50</v>
      </c>
      <c r="F447" s="8" t="s">
        <v>69</v>
      </c>
    </row>
    <row r="448" spans="1:6" ht="20.100000000000001" customHeight="1">
      <c r="A448" s="16"/>
      <c r="B448" s="1" t="s">
        <v>73</v>
      </c>
      <c r="C448" s="77"/>
      <c r="D448" s="15">
        <v>16</v>
      </c>
      <c r="E448" s="21">
        <v>50</v>
      </c>
      <c r="F448" s="8" t="s">
        <v>69</v>
      </c>
    </row>
    <row r="449" spans="1:6" s="22" customFormat="1" ht="20.100000000000001" customHeight="1">
      <c r="A449" s="16"/>
      <c r="B449" s="1" t="s">
        <v>215</v>
      </c>
      <c r="C449" s="77"/>
      <c r="D449" s="15">
        <v>16</v>
      </c>
      <c r="E449" s="21">
        <v>50</v>
      </c>
      <c r="F449" s="8" t="s">
        <v>69</v>
      </c>
    </row>
    <row r="450" spans="1:6" ht="20.100000000000001" customHeight="1">
      <c r="A450" s="16"/>
      <c r="B450" s="1" t="s">
        <v>98</v>
      </c>
      <c r="C450" s="77"/>
      <c r="D450" s="15">
        <v>16</v>
      </c>
      <c r="E450" s="21">
        <v>52</v>
      </c>
      <c r="F450" s="8" t="s">
        <v>69</v>
      </c>
    </row>
    <row r="451" spans="1:6" ht="20.100000000000001" customHeight="1">
      <c r="A451" s="18" t="s">
        <v>148</v>
      </c>
      <c r="B451" s="19"/>
      <c r="C451" s="77" t="s">
        <v>21</v>
      </c>
      <c r="D451" s="20">
        <f>SUM(D452)</f>
        <v>2</v>
      </c>
      <c r="E451" s="21">
        <v>53</v>
      </c>
      <c r="F451" s="8" t="s">
        <v>69</v>
      </c>
    </row>
    <row r="452" spans="1:6" ht="20.100000000000001" customHeight="1">
      <c r="A452" s="16"/>
      <c r="B452" s="1" t="s">
        <v>36</v>
      </c>
      <c r="C452" s="77"/>
      <c r="D452" s="15">
        <v>2</v>
      </c>
      <c r="E452" s="21">
        <v>53</v>
      </c>
      <c r="F452" s="8" t="s">
        <v>69</v>
      </c>
    </row>
    <row r="453" spans="1:6" ht="20.100000000000001" customHeight="1">
      <c r="A453" s="16"/>
      <c r="B453" s="1" t="s">
        <v>72</v>
      </c>
      <c r="C453" s="77"/>
      <c r="D453" s="15">
        <v>2</v>
      </c>
      <c r="E453" s="21">
        <v>53</v>
      </c>
      <c r="F453" s="8" t="s">
        <v>69</v>
      </c>
    </row>
    <row r="454" spans="1:6" s="22" customFormat="1" ht="20.100000000000001" customHeight="1">
      <c r="A454" s="16"/>
      <c r="B454" s="1" t="s">
        <v>222</v>
      </c>
      <c r="C454" s="77"/>
      <c r="D454" s="15">
        <v>2</v>
      </c>
      <c r="E454" s="21">
        <v>53</v>
      </c>
      <c r="F454" s="8" t="s">
        <v>69</v>
      </c>
    </row>
    <row r="455" spans="1:6" ht="20.100000000000001" customHeight="1">
      <c r="A455" s="16"/>
      <c r="B455" s="1" t="s">
        <v>223</v>
      </c>
      <c r="C455" s="77"/>
      <c r="D455" s="15">
        <v>2</v>
      </c>
      <c r="E455" s="21">
        <v>53</v>
      </c>
      <c r="F455" s="8" t="s">
        <v>69</v>
      </c>
    </row>
    <row r="456" spans="1:6" ht="20.100000000000001" customHeight="1">
      <c r="A456" s="18" t="s">
        <v>156</v>
      </c>
      <c r="B456" s="19"/>
      <c r="C456" s="77" t="s">
        <v>23</v>
      </c>
      <c r="D456" s="20">
        <f>D457</f>
        <v>4</v>
      </c>
      <c r="E456" s="21">
        <v>29</v>
      </c>
      <c r="F456" s="8" t="s">
        <v>69</v>
      </c>
    </row>
    <row r="457" spans="1:6" ht="20.100000000000001" customHeight="1">
      <c r="A457" s="16"/>
      <c r="B457" s="1" t="s">
        <v>36</v>
      </c>
      <c r="C457" s="77"/>
      <c r="D457" s="15">
        <f>SUM(D458)</f>
        <v>4</v>
      </c>
      <c r="E457" s="21">
        <v>29</v>
      </c>
      <c r="F457" s="8" t="s">
        <v>69</v>
      </c>
    </row>
    <row r="458" spans="1:6" ht="20.100000000000001" customHeight="1">
      <c r="A458" s="16"/>
      <c r="B458" s="2" t="s">
        <v>57</v>
      </c>
      <c r="C458" s="77"/>
      <c r="D458" s="15">
        <f>SUM(D459)</f>
        <v>4</v>
      </c>
      <c r="E458" s="21">
        <v>29</v>
      </c>
      <c r="F458" s="8" t="s">
        <v>69</v>
      </c>
    </row>
    <row r="459" spans="1:6" s="22" customFormat="1" ht="20.100000000000001" customHeight="1">
      <c r="A459" s="16"/>
      <c r="B459" s="1" t="s">
        <v>58</v>
      </c>
      <c r="C459" s="77"/>
      <c r="D459" s="15">
        <v>4</v>
      </c>
      <c r="E459" s="21">
        <v>29</v>
      </c>
      <c r="F459" s="8" t="s">
        <v>69</v>
      </c>
    </row>
    <row r="460" spans="1:6" ht="20.100000000000001" customHeight="1">
      <c r="A460" s="17" t="s">
        <v>8</v>
      </c>
      <c r="B460" s="1"/>
      <c r="C460" s="77"/>
      <c r="D460" s="15">
        <f>SUM(D461,D465,D470,D475)</f>
        <v>500</v>
      </c>
      <c r="E460" s="21"/>
    </row>
    <row r="461" spans="1:6" ht="20.100000000000001" customHeight="1">
      <c r="A461" s="18" t="s">
        <v>125</v>
      </c>
      <c r="B461" s="19"/>
      <c r="C461" s="77" t="s">
        <v>22</v>
      </c>
      <c r="D461" s="20">
        <f>SUM(D463)</f>
        <v>100</v>
      </c>
      <c r="E461" s="21">
        <v>1</v>
      </c>
      <c r="F461" s="8" t="s">
        <v>126</v>
      </c>
    </row>
    <row r="462" spans="1:6" ht="20.100000000000001" customHeight="1">
      <c r="A462" s="16"/>
      <c r="B462" s="1" t="s">
        <v>16</v>
      </c>
      <c r="C462" s="77"/>
      <c r="D462" s="15"/>
      <c r="E462" s="21">
        <v>1</v>
      </c>
      <c r="F462" s="8" t="s">
        <v>126</v>
      </c>
    </row>
    <row r="463" spans="1:6" ht="20.100000000000001" customHeight="1">
      <c r="A463" s="16"/>
      <c r="B463" s="1" t="s">
        <v>240</v>
      </c>
      <c r="C463" s="77"/>
      <c r="D463" s="15">
        <f>SUM(D464)</f>
        <v>100</v>
      </c>
      <c r="E463" s="21">
        <v>1</v>
      </c>
      <c r="F463" s="8" t="s">
        <v>126</v>
      </c>
    </row>
    <row r="464" spans="1:6" s="22" customFormat="1" ht="20.100000000000001" customHeight="1">
      <c r="A464" s="16"/>
      <c r="B464" s="1" t="s">
        <v>127</v>
      </c>
      <c r="C464" s="77"/>
      <c r="D464" s="15">
        <v>100</v>
      </c>
      <c r="E464" s="21">
        <v>1</v>
      </c>
      <c r="F464" s="8" t="s">
        <v>126</v>
      </c>
    </row>
    <row r="465" spans="1:6" ht="20.100000000000001" customHeight="1">
      <c r="A465" s="18" t="s">
        <v>128</v>
      </c>
      <c r="B465" s="19"/>
      <c r="C465" s="77" t="s">
        <v>22</v>
      </c>
      <c r="D465" s="20">
        <f>SUM(D467)</f>
        <v>200</v>
      </c>
      <c r="E465" s="21">
        <v>2</v>
      </c>
      <c r="F465" s="8" t="s">
        <v>126</v>
      </c>
    </row>
    <row r="466" spans="1:6" ht="20.100000000000001" customHeight="1">
      <c r="A466" s="16"/>
      <c r="B466" s="1" t="s">
        <v>16</v>
      </c>
      <c r="C466" s="77"/>
      <c r="D466" s="15"/>
      <c r="E466" s="21">
        <v>2</v>
      </c>
      <c r="F466" s="8" t="s">
        <v>126</v>
      </c>
    </row>
    <row r="467" spans="1:6" ht="20.100000000000001" customHeight="1">
      <c r="A467" s="16"/>
      <c r="B467" s="1" t="s">
        <v>240</v>
      </c>
      <c r="C467" s="77"/>
      <c r="D467" s="15">
        <f>SUM(D469)</f>
        <v>200</v>
      </c>
      <c r="E467" s="21">
        <v>2</v>
      </c>
      <c r="F467" s="8" t="s">
        <v>126</v>
      </c>
    </row>
    <row r="468" spans="1:6" ht="20.100000000000001" customHeight="1">
      <c r="A468" s="16"/>
      <c r="B468" s="1" t="s">
        <v>129</v>
      </c>
      <c r="C468" s="77"/>
      <c r="D468" s="15"/>
      <c r="E468" s="21">
        <v>2</v>
      </c>
      <c r="F468" s="8" t="s">
        <v>126</v>
      </c>
    </row>
    <row r="469" spans="1:6" s="22" customFormat="1" ht="20.100000000000001" customHeight="1">
      <c r="A469" s="16"/>
      <c r="B469" s="1" t="s">
        <v>130</v>
      </c>
      <c r="C469" s="77"/>
      <c r="D469" s="15">
        <v>200</v>
      </c>
      <c r="E469" s="21">
        <v>2</v>
      </c>
      <c r="F469" s="8" t="s">
        <v>126</v>
      </c>
    </row>
    <row r="470" spans="1:6" ht="20.100000000000001" customHeight="1">
      <c r="A470" s="18" t="s">
        <v>131</v>
      </c>
      <c r="B470" s="19"/>
      <c r="C470" s="77" t="s">
        <v>22</v>
      </c>
      <c r="D470" s="20">
        <f>SUM(D472)</f>
        <v>100</v>
      </c>
      <c r="E470" s="21">
        <v>3</v>
      </c>
      <c r="F470" s="8" t="s">
        <v>126</v>
      </c>
    </row>
    <row r="471" spans="1:6" ht="20.100000000000001" customHeight="1">
      <c r="A471" s="16"/>
      <c r="B471" s="1" t="s">
        <v>16</v>
      </c>
      <c r="C471" s="77"/>
      <c r="D471" s="15"/>
      <c r="E471" s="21">
        <v>3</v>
      </c>
      <c r="F471" s="8" t="s">
        <v>126</v>
      </c>
    </row>
    <row r="472" spans="1:6" ht="20.100000000000001" customHeight="1">
      <c r="A472" s="16"/>
      <c r="B472" s="1" t="s">
        <v>240</v>
      </c>
      <c r="C472" s="77"/>
      <c r="D472" s="15">
        <f>SUM(D474)</f>
        <v>100</v>
      </c>
      <c r="E472" s="21">
        <v>3</v>
      </c>
      <c r="F472" s="8" t="s">
        <v>126</v>
      </c>
    </row>
    <row r="473" spans="1:6" ht="20.100000000000001" customHeight="1">
      <c r="A473" s="16"/>
      <c r="B473" s="1" t="s">
        <v>24</v>
      </c>
      <c r="C473" s="77"/>
      <c r="D473" s="15"/>
      <c r="E473" s="21">
        <v>3</v>
      </c>
      <c r="F473" s="8" t="s">
        <v>126</v>
      </c>
    </row>
    <row r="474" spans="1:6" s="22" customFormat="1" ht="20.100000000000001" customHeight="1">
      <c r="A474" s="16"/>
      <c r="B474" s="1" t="s">
        <v>7</v>
      </c>
      <c r="C474" s="77"/>
      <c r="D474" s="15">
        <v>100</v>
      </c>
      <c r="E474" s="21">
        <v>3</v>
      </c>
      <c r="F474" s="8" t="s">
        <v>126</v>
      </c>
    </row>
    <row r="475" spans="1:6" ht="20.100000000000001" customHeight="1">
      <c r="A475" s="18" t="s">
        <v>149</v>
      </c>
      <c r="B475" s="19"/>
      <c r="C475" s="77" t="s">
        <v>22</v>
      </c>
      <c r="D475" s="20">
        <f>SUM(D477)</f>
        <v>100</v>
      </c>
      <c r="E475" s="21">
        <v>4</v>
      </c>
      <c r="F475" s="8" t="s">
        <v>126</v>
      </c>
    </row>
    <row r="476" spans="1:6" ht="20.100000000000001" customHeight="1">
      <c r="A476" s="16"/>
      <c r="B476" s="1" t="s">
        <v>16</v>
      </c>
      <c r="C476" s="77"/>
      <c r="D476" s="15"/>
      <c r="E476" s="21">
        <v>4</v>
      </c>
      <c r="F476" s="8" t="s">
        <v>126</v>
      </c>
    </row>
    <row r="477" spans="1:6" ht="20.100000000000001" customHeight="1">
      <c r="A477" s="16"/>
      <c r="B477" s="1" t="s">
        <v>240</v>
      </c>
      <c r="C477" s="77"/>
      <c r="D477" s="15">
        <f>SUM(D479)</f>
        <v>100</v>
      </c>
      <c r="E477" s="21">
        <v>4</v>
      </c>
      <c r="F477" s="8" t="s">
        <v>126</v>
      </c>
    </row>
    <row r="478" spans="1:6" ht="20.100000000000001" customHeight="1">
      <c r="A478" s="16"/>
      <c r="B478" s="1" t="s">
        <v>24</v>
      </c>
      <c r="C478" s="77"/>
      <c r="D478" s="15"/>
      <c r="E478" s="21">
        <v>4</v>
      </c>
      <c r="F478" s="8" t="s">
        <v>126</v>
      </c>
    </row>
    <row r="479" spans="1:6" s="22" customFormat="1" ht="20.100000000000001" customHeight="1">
      <c r="A479" s="16"/>
      <c r="B479" s="1" t="s">
        <v>7</v>
      </c>
      <c r="C479" s="77"/>
      <c r="D479" s="15">
        <v>100</v>
      </c>
      <c r="E479" s="21">
        <v>4</v>
      </c>
      <c r="F479" s="8" t="s">
        <v>126</v>
      </c>
    </row>
    <row r="480" spans="1:6" ht="20.100000000000001" customHeight="1">
      <c r="A480" s="18" t="s">
        <v>150</v>
      </c>
      <c r="B480" s="19"/>
      <c r="C480" s="77" t="s">
        <v>23</v>
      </c>
      <c r="D480" s="20">
        <f>SUM(D481)</f>
        <v>2</v>
      </c>
      <c r="E480" s="21">
        <v>26</v>
      </c>
      <c r="F480" s="8" t="s">
        <v>126</v>
      </c>
    </row>
    <row r="481" spans="1:6" ht="20.100000000000001" customHeight="1">
      <c r="A481" s="16"/>
      <c r="B481" s="1" t="s">
        <v>240</v>
      </c>
      <c r="C481" s="77"/>
      <c r="D481" s="15">
        <f>SUM(D482)</f>
        <v>2</v>
      </c>
      <c r="E481" s="21">
        <v>26</v>
      </c>
      <c r="F481" s="8" t="s">
        <v>126</v>
      </c>
    </row>
    <row r="482" spans="1:6" ht="20.100000000000001" customHeight="1">
      <c r="A482" s="16"/>
      <c r="B482" s="1" t="s">
        <v>74</v>
      </c>
      <c r="C482" s="77"/>
      <c r="D482" s="15">
        <f>SUM(D485)</f>
        <v>2</v>
      </c>
      <c r="E482" s="21">
        <v>26</v>
      </c>
      <c r="F482" s="8" t="s">
        <v>126</v>
      </c>
    </row>
    <row r="483" spans="1:6" ht="20.100000000000001" customHeight="1">
      <c r="A483" s="16"/>
      <c r="B483" s="1" t="s">
        <v>75</v>
      </c>
      <c r="C483" s="77"/>
      <c r="D483" s="15"/>
      <c r="E483" s="21">
        <v>26</v>
      </c>
      <c r="F483" s="8" t="s">
        <v>126</v>
      </c>
    </row>
    <row r="484" spans="1:6" s="22" customFormat="1" ht="20.100000000000001" customHeight="1">
      <c r="A484" s="16"/>
      <c r="B484" s="1" t="s">
        <v>214</v>
      </c>
      <c r="C484" s="77"/>
      <c r="D484" s="15"/>
      <c r="E484" s="21">
        <v>26</v>
      </c>
      <c r="F484" s="8" t="s">
        <v>126</v>
      </c>
    </row>
    <row r="485" spans="1:6" ht="20.100000000000001" customHeight="1">
      <c r="A485" s="16"/>
      <c r="B485" s="1" t="s">
        <v>76</v>
      </c>
      <c r="C485" s="77"/>
      <c r="D485" s="15">
        <v>2</v>
      </c>
      <c r="E485" s="21">
        <v>26</v>
      </c>
      <c r="F485" s="8" t="s">
        <v>126</v>
      </c>
    </row>
    <row r="486" spans="1:6" ht="20.100000000000001" customHeight="1">
      <c r="A486" s="18" t="s">
        <v>151</v>
      </c>
      <c r="B486" s="19"/>
      <c r="C486" s="77" t="s">
        <v>23</v>
      </c>
      <c r="D486" s="20">
        <f>SUM(D487)</f>
        <v>2</v>
      </c>
      <c r="E486" s="21">
        <v>27</v>
      </c>
      <c r="F486" s="8" t="s">
        <v>126</v>
      </c>
    </row>
    <row r="487" spans="1:6" ht="19.5" customHeight="1">
      <c r="A487" s="16"/>
      <c r="B487" s="1" t="s">
        <v>240</v>
      </c>
      <c r="C487" s="77"/>
      <c r="D487" s="15">
        <f>SUM(D488)</f>
        <v>2</v>
      </c>
      <c r="E487" s="21">
        <v>27</v>
      </c>
      <c r="F487" s="8" t="s">
        <v>126</v>
      </c>
    </row>
    <row r="488" spans="1:6" s="22" customFormat="1" ht="20.100000000000001" customHeight="1">
      <c r="A488" s="16"/>
      <c r="B488" s="1" t="s">
        <v>77</v>
      </c>
      <c r="C488" s="77"/>
      <c r="D488" s="15">
        <f>SUM(D490)</f>
        <v>2</v>
      </c>
      <c r="E488" s="21">
        <v>27</v>
      </c>
      <c r="F488" s="8" t="s">
        <v>126</v>
      </c>
    </row>
    <row r="489" spans="1:6" ht="20.100000000000001" customHeight="1">
      <c r="A489" s="16"/>
      <c r="B489" s="1" t="s">
        <v>78</v>
      </c>
      <c r="C489" s="77"/>
      <c r="D489" s="15"/>
      <c r="E489" s="21">
        <v>27</v>
      </c>
      <c r="F489" s="8" t="s">
        <v>126</v>
      </c>
    </row>
    <row r="490" spans="1:6" ht="20.100000000000001" customHeight="1">
      <c r="A490" s="16"/>
      <c r="B490" s="1" t="s">
        <v>79</v>
      </c>
      <c r="C490" s="77"/>
      <c r="D490" s="15">
        <v>2</v>
      </c>
      <c r="E490" s="21">
        <v>27</v>
      </c>
      <c r="F490" s="8" t="s">
        <v>126</v>
      </c>
    </row>
    <row r="491" spans="1:6" ht="20.100000000000001" customHeight="1">
      <c r="A491" s="18" t="s">
        <v>152</v>
      </c>
      <c r="B491" s="19"/>
      <c r="C491" s="77" t="s">
        <v>23</v>
      </c>
      <c r="D491" s="20">
        <f>SUM(D492)</f>
        <v>2</v>
      </c>
      <c r="E491" s="21">
        <v>28</v>
      </c>
      <c r="F491" s="8" t="s">
        <v>126</v>
      </c>
    </row>
    <row r="492" spans="1:6" ht="20.100000000000001" customHeight="1">
      <c r="A492" s="16"/>
      <c r="B492" s="1" t="s">
        <v>166</v>
      </c>
      <c r="C492" s="77"/>
      <c r="D492" s="15">
        <f>SUM(D493)</f>
        <v>2</v>
      </c>
      <c r="E492" s="21">
        <v>28</v>
      </c>
      <c r="F492" s="8" t="s">
        <v>126</v>
      </c>
    </row>
    <row r="493" spans="1:6" s="22" customFormat="1" ht="20.100000000000001" customHeight="1">
      <c r="A493" s="16"/>
      <c r="B493" s="1" t="s">
        <v>74</v>
      </c>
      <c r="C493" s="77"/>
      <c r="D493" s="15">
        <f>SUM(D495)</f>
        <v>2</v>
      </c>
      <c r="E493" s="21">
        <v>28</v>
      </c>
      <c r="F493" s="8" t="s">
        <v>126</v>
      </c>
    </row>
    <row r="494" spans="1:6" ht="20.100000000000001" customHeight="1">
      <c r="A494" s="16"/>
      <c r="B494" s="1" t="s">
        <v>80</v>
      </c>
      <c r="C494" s="77"/>
      <c r="D494" s="15"/>
      <c r="E494" s="21">
        <v>28</v>
      </c>
      <c r="F494" s="8" t="s">
        <v>126</v>
      </c>
    </row>
    <row r="495" spans="1:6" ht="20.100000000000001" customHeight="1">
      <c r="A495" s="16"/>
      <c r="B495" s="1" t="s">
        <v>81</v>
      </c>
      <c r="C495" s="77"/>
      <c r="D495" s="15">
        <v>2</v>
      </c>
      <c r="E495" s="21">
        <v>28</v>
      </c>
      <c r="F495" s="8" t="s">
        <v>126</v>
      </c>
    </row>
    <row r="496" spans="1:6" ht="20.100000000000001" customHeight="1">
      <c r="A496" s="18" t="s">
        <v>153</v>
      </c>
      <c r="B496" s="19"/>
      <c r="C496" s="77" t="s">
        <v>23</v>
      </c>
      <c r="D496" s="20">
        <f>SUM(D497)</f>
        <v>8</v>
      </c>
      <c r="E496" s="21">
        <v>30</v>
      </c>
      <c r="F496" s="8" t="s">
        <v>126</v>
      </c>
    </row>
    <row r="497" spans="1:6" ht="20.100000000000001" customHeight="1">
      <c r="A497" s="16"/>
      <c r="B497" s="1" t="s">
        <v>240</v>
      </c>
      <c r="C497" s="77"/>
      <c r="D497" s="15">
        <f>SUM(D501)</f>
        <v>8</v>
      </c>
      <c r="E497" s="21">
        <v>30</v>
      </c>
      <c r="F497" s="8" t="s">
        <v>126</v>
      </c>
    </row>
    <row r="498" spans="1:6" s="22" customFormat="1" ht="20.100000000000001" customHeight="1">
      <c r="A498" s="16"/>
      <c r="B498" s="1" t="s">
        <v>77</v>
      </c>
      <c r="C498" s="77"/>
      <c r="D498" s="15"/>
      <c r="E498" s="21">
        <v>30</v>
      </c>
      <c r="F498" s="8" t="s">
        <v>126</v>
      </c>
    </row>
    <row r="499" spans="1:6" ht="20.100000000000001" customHeight="1">
      <c r="A499" s="16"/>
      <c r="B499" s="1" t="s">
        <v>82</v>
      </c>
      <c r="C499" s="77"/>
      <c r="D499" s="15"/>
      <c r="E499" s="21">
        <v>30</v>
      </c>
      <c r="F499" s="8" t="s">
        <v>126</v>
      </c>
    </row>
    <row r="500" spans="1:6" ht="20.100000000000001" customHeight="1">
      <c r="A500" s="16"/>
      <c r="B500" s="1" t="s">
        <v>83</v>
      </c>
      <c r="C500" s="77"/>
      <c r="D500" s="15"/>
      <c r="E500" s="21">
        <v>30</v>
      </c>
      <c r="F500" s="8" t="s">
        <v>126</v>
      </c>
    </row>
    <row r="501" spans="1:6" ht="20.100000000000001" customHeight="1">
      <c r="A501" s="16"/>
      <c r="B501" s="1" t="s">
        <v>84</v>
      </c>
      <c r="C501" s="77"/>
      <c r="D501" s="15">
        <v>8</v>
      </c>
      <c r="E501" s="21">
        <v>30</v>
      </c>
      <c r="F501" s="8" t="s">
        <v>126</v>
      </c>
    </row>
    <row r="502" spans="1:6" ht="20.100000000000001" customHeight="1">
      <c r="A502" s="18" t="s">
        <v>155</v>
      </c>
      <c r="B502" s="19"/>
      <c r="C502" s="77" t="s">
        <v>23</v>
      </c>
      <c r="D502" s="20">
        <f>SUM(D503)</f>
        <v>8</v>
      </c>
      <c r="E502" s="21">
        <v>31</v>
      </c>
      <c r="F502" s="8" t="s">
        <v>126</v>
      </c>
    </row>
    <row r="503" spans="1:6" s="22" customFormat="1" ht="19.5" customHeight="1">
      <c r="A503" s="16"/>
      <c r="B503" s="1" t="s">
        <v>240</v>
      </c>
      <c r="C503" s="77"/>
      <c r="D503" s="15">
        <f>SUM(D507)</f>
        <v>8</v>
      </c>
      <c r="E503" s="21">
        <v>31</v>
      </c>
      <c r="F503" s="8" t="s">
        <v>126</v>
      </c>
    </row>
    <row r="504" spans="1:6" ht="20.100000000000001" customHeight="1">
      <c r="A504" s="16"/>
      <c r="B504" s="1" t="s">
        <v>77</v>
      </c>
      <c r="C504" s="77"/>
      <c r="D504" s="15"/>
      <c r="E504" s="21">
        <v>31</v>
      </c>
      <c r="F504" s="8" t="s">
        <v>126</v>
      </c>
    </row>
    <row r="505" spans="1:6" ht="20.100000000000001" customHeight="1">
      <c r="A505" s="16"/>
      <c r="B505" s="1" t="s">
        <v>82</v>
      </c>
      <c r="C505" s="77"/>
      <c r="D505" s="15"/>
      <c r="E505" s="21">
        <v>31</v>
      </c>
      <c r="F505" s="8" t="s">
        <v>126</v>
      </c>
    </row>
    <row r="506" spans="1:6" ht="20.100000000000001" customHeight="1">
      <c r="A506" s="16"/>
      <c r="B506" s="1" t="s">
        <v>83</v>
      </c>
      <c r="C506" s="77"/>
      <c r="D506" s="15"/>
      <c r="E506" s="21">
        <v>31</v>
      </c>
      <c r="F506" s="8" t="s">
        <v>126</v>
      </c>
    </row>
    <row r="507" spans="1:6" ht="20.100000000000001" customHeight="1">
      <c r="A507" s="16"/>
      <c r="B507" s="1" t="s">
        <v>84</v>
      </c>
      <c r="C507" s="77"/>
      <c r="D507" s="15">
        <v>8</v>
      </c>
      <c r="E507" s="21">
        <v>31</v>
      </c>
      <c r="F507" s="8" t="s">
        <v>126</v>
      </c>
    </row>
    <row r="508" spans="1:6" ht="20.100000000000001" customHeight="1">
      <c r="A508" s="18" t="s">
        <v>154</v>
      </c>
      <c r="B508" s="19"/>
      <c r="C508" s="77" t="s">
        <v>23</v>
      </c>
      <c r="D508" s="20">
        <f>SUM(D509)</f>
        <v>2</v>
      </c>
      <c r="E508" s="21">
        <v>40</v>
      </c>
      <c r="F508" s="8" t="s">
        <v>126</v>
      </c>
    </row>
    <row r="509" spans="1:6" s="22" customFormat="1" ht="20.100000000000001" customHeight="1">
      <c r="A509" s="16"/>
      <c r="B509" s="1" t="s">
        <v>240</v>
      </c>
      <c r="C509" s="77"/>
      <c r="D509" s="15">
        <f>SUM(D510)</f>
        <v>2</v>
      </c>
      <c r="E509" s="21">
        <v>40</v>
      </c>
      <c r="F509" s="8" t="s">
        <v>126</v>
      </c>
    </row>
    <row r="510" spans="1:6" ht="20.100000000000001" customHeight="1">
      <c r="A510" s="16"/>
      <c r="B510" s="1" t="s">
        <v>77</v>
      </c>
      <c r="C510" s="77"/>
      <c r="D510" s="15">
        <f>D511</f>
        <v>2</v>
      </c>
      <c r="E510" s="21">
        <v>40</v>
      </c>
      <c r="F510" s="8" t="s">
        <v>126</v>
      </c>
    </row>
    <row r="511" spans="1:6" ht="20.100000000000001" customHeight="1">
      <c r="A511" s="16"/>
      <c r="B511" s="1" t="s">
        <v>85</v>
      </c>
      <c r="C511" s="77"/>
      <c r="D511" s="15">
        <v>2</v>
      </c>
      <c r="E511" s="21">
        <v>40</v>
      </c>
      <c r="F511" s="8" t="s">
        <v>126</v>
      </c>
    </row>
    <row r="512" spans="1:6" ht="20.100000000000001" customHeight="1">
      <c r="A512" s="18" t="s">
        <v>9</v>
      </c>
      <c r="B512" s="19"/>
      <c r="C512" s="77" t="s">
        <v>23</v>
      </c>
      <c r="D512" s="20">
        <f>SUM(D513)</f>
        <v>2</v>
      </c>
      <c r="E512" s="21">
        <v>39</v>
      </c>
      <c r="F512" s="8" t="s">
        <v>126</v>
      </c>
    </row>
    <row r="513" spans="1:6" ht="20.100000000000001" customHeight="1">
      <c r="A513" s="16"/>
      <c r="B513" s="1" t="s">
        <v>240</v>
      </c>
      <c r="C513" s="77"/>
      <c r="D513" s="15">
        <f>SUM(D514)</f>
        <v>2</v>
      </c>
      <c r="E513" s="21">
        <v>39</v>
      </c>
      <c r="F513" s="8" t="s">
        <v>126</v>
      </c>
    </row>
    <row r="514" spans="1:6" s="22" customFormat="1" ht="20.100000000000001" customHeight="1">
      <c r="A514" s="16"/>
      <c r="B514" s="1" t="s">
        <v>77</v>
      </c>
      <c r="C514" s="77"/>
      <c r="D514" s="15">
        <f>SUM(D516)</f>
        <v>2</v>
      </c>
      <c r="E514" s="21">
        <v>39</v>
      </c>
      <c r="F514" s="8" t="s">
        <v>126</v>
      </c>
    </row>
    <row r="515" spans="1:6" ht="20.100000000000001" customHeight="1">
      <c r="A515" s="16"/>
      <c r="B515" s="1" t="s">
        <v>78</v>
      </c>
      <c r="C515" s="77"/>
      <c r="D515" s="15"/>
      <c r="E515" s="21">
        <v>39</v>
      </c>
      <c r="F515" s="8" t="s">
        <v>126</v>
      </c>
    </row>
    <row r="516" spans="1:6" ht="20.100000000000001" customHeight="1">
      <c r="A516" s="16"/>
      <c r="B516" s="1" t="s">
        <v>79</v>
      </c>
      <c r="C516" s="77"/>
      <c r="D516" s="15">
        <v>2</v>
      </c>
      <c r="E516" s="21">
        <v>39</v>
      </c>
      <c r="F516" s="8" t="s">
        <v>126</v>
      </c>
    </row>
    <row r="517" spans="1:6" ht="20.100000000000001" customHeight="1">
      <c r="A517" s="18" t="s">
        <v>10</v>
      </c>
      <c r="B517" s="19"/>
      <c r="C517" s="77" t="s">
        <v>23</v>
      </c>
      <c r="D517" s="20">
        <f>SUM(D518)</f>
        <v>8</v>
      </c>
      <c r="E517" s="21">
        <v>42</v>
      </c>
      <c r="F517" s="8" t="s">
        <v>126</v>
      </c>
    </row>
    <row r="518" spans="1:6" ht="20.100000000000001" customHeight="1">
      <c r="A518" s="16"/>
      <c r="B518" s="1" t="s">
        <v>239</v>
      </c>
      <c r="C518" s="77"/>
      <c r="D518" s="15">
        <f>SUM(D519)</f>
        <v>8</v>
      </c>
      <c r="E518" s="21">
        <v>42</v>
      </c>
      <c r="F518" s="8" t="s">
        <v>126</v>
      </c>
    </row>
    <row r="519" spans="1:6" s="22" customFormat="1" ht="20.100000000000001" customHeight="1">
      <c r="A519" s="16"/>
      <c r="B519" s="1" t="s">
        <v>77</v>
      </c>
      <c r="C519" s="77"/>
      <c r="D519" s="15">
        <f>SUM(D521)</f>
        <v>8</v>
      </c>
      <c r="E519" s="21">
        <v>42</v>
      </c>
      <c r="F519" s="8" t="s">
        <v>126</v>
      </c>
    </row>
    <row r="520" spans="1:6" ht="20.100000000000001" customHeight="1">
      <c r="A520" s="16"/>
      <c r="B520" s="1" t="s">
        <v>83</v>
      </c>
      <c r="C520" s="77"/>
      <c r="D520" s="15"/>
      <c r="E520" s="21">
        <v>42</v>
      </c>
      <c r="F520" s="8" t="s">
        <v>126</v>
      </c>
    </row>
    <row r="521" spans="1:6" ht="20.100000000000001" customHeight="1">
      <c r="A521" s="58"/>
      <c r="B521" s="59" t="s">
        <v>227</v>
      </c>
      <c r="C521" s="80"/>
      <c r="D521" s="60">
        <v>8</v>
      </c>
      <c r="E521" s="21">
        <v>42</v>
      </c>
      <c r="F521" s="8" t="s">
        <v>126</v>
      </c>
    </row>
    <row r="522" spans="1:6" ht="20.100000000000001" customHeight="1">
      <c r="A522" s="17" t="s">
        <v>167</v>
      </c>
      <c r="B522" s="1"/>
      <c r="C522" s="77"/>
      <c r="D522" s="15">
        <f>SUM(D523,D529)</f>
        <v>5757</v>
      </c>
    </row>
    <row r="523" spans="1:6" ht="20.100000000000001" customHeight="1">
      <c r="A523" s="18" t="s">
        <v>168</v>
      </c>
      <c r="B523" s="1"/>
      <c r="C523" s="77" t="s">
        <v>169</v>
      </c>
      <c r="D523" s="20">
        <f>SUM(D524)</f>
        <v>5756</v>
      </c>
      <c r="E523" s="21">
        <v>54</v>
      </c>
      <c r="F523" s="8" t="s">
        <v>170</v>
      </c>
    </row>
    <row r="524" spans="1:6" ht="20.100000000000001" customHeight="1">
      <c r="A524" s="16"/>
      <c r="B524" s="1" t="s">
        <v>171</v>
      </c>
      <c r="C524" s="77"/>
      <c r="D524" s="88">
        <f>SUM(D525:D528)</f>
        <v>5756</v>
      </c>
      <c r="E524" s="21">
        <v>54</v>
      </c>
      <c r="F524" s="8" t="s">
        <v>170</v>
      </c>
    </row>
    <row r="525" spans="1:6" s="22" customFormat="1" ht="20.100000000000001" customHeight="1">
      <c r="A525" s="16"/>
      <c r="B525" s="1" t="s">
        <v>366</v>
      </c>
      <c r="C525" s="77"/>
      <c r="D525" s="88"/>
      <c r="E525" s="21">
        <v>54</v>
      </c>
      <c r="F525" s="8" t="s">
        <v>170</v>
      </c>
    </row>
    <row r="526" spans="1:6" ht="20.100000000000001" customHeight="1">
      <c r="A526" s="16"/>
      <c r="B526" s="1" t="s">
        <v>363</v>
      </c>
      <c r="C526" s="77"/>
      <c r="D526" s="88">
        <v>2464</v>
      </c>
      <c r="E526" s="21">
        <v>54</v>
      </c>
      <c r="F526" s="8" t="s">
        <v>170</v>
      </c>
    </row>
    <row r="527" spans="1:6" ht="20.100000000000001" customHeight="1">
      <c r="A527" s="16"/>
      <c r="B527" s="1" t="s">
        <v>364</v>
      </c>
      <c r="C527" s="77"/>
      <c r="D527" s="88">
        <v>2416</v>
      </c>
      <c r="E527" s="21">
        <v>54</v>
      </c>
      <c r="F527" s="8" t="s">
        <v>170</v>
      </c>
    </row>
    <row r="528" spans="1:6" ht="20.100000000000001" customHeight="1">
      <c r="A528" s="16"/>
      <c r="B528" s="1" t="s">
        <v>365</v>
      </c>
      <c r="C528" s="77"/>
      <c r="D528" s="88">
        <v>876</v>
      </c>
      <c r="E528" s="21">
        <v>54</v>
      </c>
      <c r="F528" s="8" t="s">
        <v>170</v>
      </c>
    </row>
    <row r="529" spans="1:6" ht="20.100000000000001" customHeight="1">
      <c r="A529" s="18" t="s">
        <v>172</v>
      </c>
      <c r="B529" s="1"/>
      <c r="C529" s="77"/>
      <c r="D529" s="20">
        <f>SUM(D530)</f>
        <v>1</v>
      </c>
      <c r="E529" s="21">
        <v>55</v>
      </c>
      <c r="F529" s="8" t="s">
        <v>173</v>
      </c>
    </row>
    <row r="530" spans="1:6" ht="20.100000000000001" customHeight="1">
      <c r="A530" s="16"/>
      <c r="B530" s="1" t="s">
        <v>174</v>
      </c>
      <c r="C530" s="77"/>
      <c r="D530" s="88">
        <f>SUM(D531)</f>
        <v>1</v>
      </c>
      <c r="E530" s="21">
        <v>55</v>
      </c>
      <c r="F530" s="8" t="s">
        <v>173</v>
      </c>
    </row>
    <row r="531" spans="1:6" ht="20.100000000000001" customHeight="1">
      <c r="A531" s="16"/>
      <c r="B531" s="1" t="s">
        <v>175</v>
      </c>
      <c r="C531" s="77"/>
      <c r="D531" s="88">
        <v>1</v>
      </c>
      <c r="E531" s="21">
        <v>55</v>
      </c>
      <c r="F531" s="8" t="s">
        <v>173</v>
      </c>
    </row>
    <row r="532" spans="1:6" ht="20.100000000000001" customHeight="1">
      <c r="A532" s="61" t="s">
        <v>176</v>
      </c>
      <c r="B532" s="1"/>
      <c r="C532" s="77"/>
      <c r="D532" s="20">
        <f>SUM(D533)</f>
        <v>10</v>
      </c>
    </row>
    <row r="533" spans="1:6" s="22" customFormat="1" ht="20.100000000000001" customHeight="1">
      <c r="A533" s="61" t="s">
        <v>177</v>
      </c>
      <c r="B533" s="1"/>
      <c r="C533" s="77" t="s">
        <v>226</v>
      </c>
      <c r="D533" s="20">
        <f>SUM(D534)</f>
        <v>10</v>
      </c>
      <c r="E533" s="21">
        <v>56</v>
      </c>
      <c r="F533" s="8" t="s">
        <v>178</v>
      </c>
    </row>
    <row r="534" spans="1:6" ht="20.100000000000001" customHeight="1">
      <c r="A534" s="61"/>
      <c r="B534" s="1" t="s">
        <v>179</v>
      </c>
      <c r="C534" s="77"/>
      <c r="D534" s="88">
        <f>SUM(D535)</f>
        <v>10</v>
      </c>
      <c r="E534" s="21">
        <v>56</v>
      </c>
      <c r="F534" s="8" t="s">
        <v>178</v>
      </c>
    </row>
    <row r="535" spans="1:6" ht="20.100000000000001" customHeight="1">
      <c r="A535" s="61"/>
      <c r="B535" s="1" t="s">
        <v>180</v>
      </c>
      <c r="C535" s="77"/>
      <c r="D535" s="88">
        <v>10</v>
      </c>
      <c r="E535" s="21">
        <v>56</v>
      </c>
      <c r="F535" s="8" t="s">
        <v>178</v>
      </c>
    </row>
    <row r="536" spans="1:6" ht="20.100000000000001" customHeight="1">
      <c r="A536" s="61" t="s">
        <v>181</v>
      </c>
      <c r="B536" s="1"/>
      <c r="C536" s="77"/>
      <c r="D536" s="15">
        <f>SUM(D537,D540)</f>
        <v>20</v>
      </c>
      <c r="E536" s="21">
        <v>57</v>
      </c>
      <c r="F536" s="8" t="s">
        <v>183</v>
      </c>
    </row>
    <row r="537" spans="1:6" s="22" customFormat="1" ht="20.100000000000001" customHeight="1">
      <c r="A537" s="61" t="s">
        <v>182</v>
      </c>
      <c r="B537" s="1"/>
      <c r="C537" s="77"/>
      <c r="D537" s="20">
        <f>SUM(D538)</f>
        <v>10</v>
      </c>
      <c r="E537" s="21">
        <v>57</v>
      </c>
      <c r="F537" s="8" t="s">
        <v>183</v>
      </c>
    </row>
    <row r="538" spans="1:6" ht="20.100000000000001" customHeight="1">
      <c r="A538" s="61"/>
      <c r="B538" s="1" t="s">
        <v>166</v>
      </c>
      <c r="C538" s="77"/>
      <c r="D538" s="88">
        <f>SUM(D539)</f>
        <v>10</v>
      </c>
      <c r="E538" s="21">
        <v>57</v>
      </c>
      <c r="F538" s="8" t="s">
        <v>183</v>
      </c>
    </row>
    <row r="539" spans="1:6" ht="20.100000000000001" customHeight="1">
      <c r="A539" s="16"/>
      <c r="B539" s="1" t="s">
        <v>184</v>
      </c>
      <c r="C539" s="77"/>
      <c r="D539" s="88">
        <v>10</v>
      </c>
      <c r="E539" s="21">
        <v>57</v>
      </c>
      <c r="F539" s="8" t="s">
        <v>183</v>
      </c>
    </row>
    <row r="540" spans="1:6" ht="20.100000000000001" customHeight="1">
      <c r="A540" s="61" t="s">
        <v>185</v>
      </c>
      <c r="B540" s="1"/>
      <c r="C540" s="77"/>
      <c r="D540" s="20">
        <f>SUM(D541)</f>
        <v>10</v>
      </c>
      <c r="E540" s="21">
        <v>58</v>
      </c>
      <c r="F540" s="8" t="s">
        <v>186</v>
      </c>
    </row>
    <row r="541" spans="1:6" ht="20.100000000000001" customHeight="1">
      <c r="A541" s="16"/>
      <c r="B541" s="1" t="s">
        <v>166</v>
      </c>
      <c r="C541" s="77"/>
      <c r="D541" s="88">
        <f>SUM(D542)</f>
        <v>10</v>
      </c>
      <c r="E541" s="21">
        <v>58</v>
      </c>
      <c r="F541" s="8" t="s">
        <v>186</v>
      </c>
    </row>
    <row r="542" spans="1:6" s="22" customFormat="1" ht="20.100000000000001" customHeight="1">
      <c r="A542" s="16"/>
      <c r="B542" s="1" t="s">
        <v>187</v>
      </c>
      <c r="C542" s="77"/>
      <c r="D542" s="88">
        <v>10</v>
      </c>
      <c r="E542" s="21">
        <v>58</v>
      </c>
      <c r="F542" s="8" t="s">
        <v>186</v>
      </c>
    </row>
    <row r="543" spans="1:6" ht="20.100000000000001" customHeight="1">
      <c r="A543" s="61" t="s">
        <v>5</v>
      </c>
      <c r="B543" s="1"/>
      <c r="C543" s="77"/>
      <c r="D543" s="15">
        <f>SUM(D544,D547,D550)</f>
        <v>3</v>
      </c>
      <c r="E543" s="21">
        <v>59</v>
      </c>
      <c r="F543" s="8" t="s">
        <v>189</v>
      </c>
    </row>
    <row r="544" spans="1:6" ht="20.100000000000001" customHeight="1">
      <c r="A544" s="61" t="s">
        <v>188</v>
      </c>
      <c r="B544" s="1"/>
      <c r="C544" s="77"/>
      <c r="D544" s="20">
        <f>SUM(D545)</f>
        <v>1</v>
      </c>
      <c r="E544" s="21">
        <v>59</v>
      </c>
      <c r="F544" s="8" t="s">
        <v>189</v>
      </c>
    </row>
    <row r="545" spans="1:6" ht="20.100000000000001" customHeight="1">
      <c r="A545" s="61"/>
      <c r="B545" s="1" t="s">
        <v>166</v>
      </c>
      <c r="C545" s="77"/>
      <c r="D545" s="88">
        <f>SUM(D546)</f>
        <v>1</v>
      </c>
      <c r="E545" s="21">
        <v>59</v>
      </c>
      <c r="F545" s="8" t="s">
        <v>189</v>
      </c>
    </row>
    <row r="546" spans="1:6" ht="20.100000000000001" customHeight="1">
      <c r="A546" s="61"/>
      <c r="B546" s="1" t="s">
        <v>2</v>
      </c>
      <c r="C546" s="77"/>
      <c r="D546" s="88">
        <v>1</v>
      </c>
      <c r="E546" s="21">
        <v>59</v>
      </c>
      <c r="F546" s="8" t="s">
        <v>189</v>
      </c>
    </row>
    <row r="547" spans="1:6" ht="20.100000000000001" customHeight="1">
      <c r="A547" s="61" t="s">
        <v>190</v>
      </c>
      <c r="B547" s="1"/>
      <c r="C547" s="77"/>
      <c r="D547" s="20">
        <f>SUM(D548)</f>
        <v>1</v>
      </c>
      <c r="E547" s="21">
        <v>60</v>
      </c>
      <c r="F547" s="8" t="s">
        <v>191</v>
      </c>
    </row>
    <row r="548" spans="1:6" ht="20.100000000000001" customHeight="1">
      <c r="A548" s="61"/>
      <c r="B548" s="1" t="s">
        <v>166</v>
      </c>
      <c r="C548" s="77"/>
      <c r="D548" s="88">
        <f>SUM(D549)</f>
        <v>1</v>
      </c>
      <c r="E548" s="21">
        <v>60</v>
      </c>
      <c r="F548" s="8" t="s">
        <v>191</v>
      </c>
    </row>
    <row r="549" spans="1:6" ht="20.100000000000001" customHeight="1">
      <c r="A549" s="61"/>
      <c r="B549" s="1" t="s">
        <v>3</v>
      </c>
      <c r="C549" s="77"/>
      <c r="D549" s="88">
        <v>1</v>
      </c>
      <c r="E549" s="21">
        <v>60</v>
      </c>
      <c r="F549" s="8" t="s">
        <v>191</v>
      </c>
    </row>
    <row r="550" spans="1:6" ht="20.100000000000001" customHeight="1">
      <c r="A550" s="61" t="s">
        <v>192</v>
      </c>
      <c r="B550" s="1"/>
      <c r="C550" s="77"/>
      <c r="D550" s="20">
        <f>SUM(D551)</f>
        <v>1</v>
      </c>
      <c r="E550" s="21">
        <v>61</v>
      </c>
      <c r="F550" s="8" t="s">
        <v>193</v>
      </c>
    </row>
    <row r="551" spans="1:6" ht="20.100000000000001" customHeight="1">
      <c r="A551" s="61"/>
      <c r="B551" s="1" t="s">
        <v>166</v>
      </c>
      <c r="C551" s="77"/>
      <c r="D551" s="88">
        <f>SUM(D552)</f>
        <v>1</v>
      </c>
      <c r="E551" s="21">
        <v>61</v>
      </c>
      <c r="F551" s="8" t="s">
        <v>193</v>
      </c>
    </row>
    <row r="552" spans="1:6" ht="20.100000000000001" customHeight="1">
      <c r="A552" s="61"/>
      <c r="B552" s="1" t="s">
        <v>4</v>
      </c>
      <c r="C552" s="77"/>
      <c r="D552" s="88">
        <v>1</v>
      </c>
      <c r="E552" s="21">
        <v>61</v>
      </c>
      <c r="F552" s="8" t="s">
        <v>193</v>
      </c>
    </row>
    <row r="553" spans="1:6" ht="20.100000000000001" customHeight="1">
      <c r="A553" s="18" t="s">
        <v>134</v>
      </c>
      <c r="B553" s="1"/>
      <c r="C553" s="77"/>
      <c r="D553" s="15">
        <f>SUM(D554)</f>
        <v>2</v>
      </c>
      <c r="E553" s="21">
        <v>62</v>
      </c>
      <c r="F553" s="8" t="s">
        <v>193</v>
      </c>
    </row>
    <row r="554" spans="1:6" ht="20.100000000000001" customHeight="1">
      <c r="A554" s="18" t="s">
        <v>132</v>
      </c>
      <c r="B554" s="1"/>
      <c r="C554" s="77"/>
      <c r="D554" s="20">
        <f>SUM(D555)</f>
        <v>2</v>
      </c>
      <c r="E554" s="21">
        <v>62</v>
      </c>
      <c r="F554" s="8" t="s">
        <v>133</v>
      </c>
    </row>
    <row r="555" spans="1:6" ht="20.100000000000001" customHeight="1">
      <c r="A555" s="61"/>
      <c r="B555" s="1" t="s">
        <v>166</v>
      </c>
      <c r="C555" s="77"/>
      <c r="D555" s="15">
        <f>SUM(D556:D556)</f>
        <v>2</v>
      </c>
      <c r="E555" s="21">
        <v>62</v>
      </c>
      <c r="F555" s="8" t="s">
        <v>133</v>
      </c>
    </row>
    <row r="556" spans="1:6" ht="20.100000000000001" customHeight="1">
      <c r="A556" s="58"/>
      <c r="B556" s="59" t="s">
        <v>6</v>
      </c>
      <c r="C556" s="80"/>
      <c r="D556" s="60">
        <v>2</v>
      </c>
      <c r="E556" s="21">
        <v>62</v>
      </c>
      <c r="F556" s="8" t="s">
        <v>133</v>
      </c>
    </row>
  </sheetData>
  <phoneticPr fontId="13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95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9"/>
  <dimension ref="A1:L29"/>
  <sheetViews>
    <sheetView zoomScale="86" zoomScaleNormal="86" zoomScaleSheetLayoutView="75" workbookViewId="0">
      <selection activeCell="L5" sqref="L5"/>
    </sheetView>
  </sheetViews>
  <sheetFormatPr defaultRowHeight="24" customHeight="1"/>
  <cols>
    <col min="1" max="1" width="14.109375" style="34" customWidth="1"/>
    <col min="2" max="2" width="4.88671875" style="34" bestFit="1" customWidth="1"/>
    <col min="3" max="3" width="4.77734375" style="34" customWidth="1"/>
    <col min="4" max="4" width="4.88671875" style="34" bestFit="1" customWidth="1"/>
    <col min="5" max="9" width="7.77734375" style="34" customWidth="1"/>
    <col min="10" max="10" width="7.77734375" style="47" customWidth="1"/>
    <col min="11" max="11" width="14.33203125" style="47" customWidth="1"/>
    <col min="12" max="16384" width="8.88671875" style="34"/>
  </cols>
  <sheetData>
    <row r="1" spans="1:12" ht="30" customHeight="1">
      <c r="A1" s="370" t="s">
        <v>230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</row>
    <row r="2" spans="1:12" ht="30" customHeight="1">
      <c r="A2" s="46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2" ht="38.25" customHeight="1">
      <c r="A3" s="373" t="s">
        <v>88</v>
      </c>
      <c r="B3" s="371" t="s">
        <v>146</v>
      </c>
      <c r="C3" s="371" t="s">
        <v>20</v>
      </c>
      <c r="D3" s="371" t="s">
        <v>147</v>
      </c>
      <c r="E3" s="371" t="s">
        <v>231</v>
      </c>
      <c r="F3" s="371"/>
      <c r="G3" s="371" t="s">
        <v>232</v>
      </c>
      <c r="H3" s="371"/>
      <c r="I3" s="372" t="s">
        <v>233</v>
      </c>
      <c r="J3" s="372"/>
      <c r="K3" s="376" t="s">
        <v>145</v>
      </c>
      <c r="L3" s="368" t="s">
        <v>194</v>
      </c>
    </row>
    <row r="4" spans="1:12" ht="38.25" customHeight="1">
      <c r="A4" s="374"/>
      <c r="B4" s="375"/>
      <c r="C4" s="375"/>
      <c r="D4" s="375"/>
      <c r="E4" s="35" t="s">
        <v>234</v>
      </c>
      <c r="F4" s="35" t="s">
        <v>195</v>
      </c>
      <c r="G4" s="35" t="s">
        <v>234</v>
      </c>
      <c r="H4" s="35" t="s">
        <v>195</v>
      </c>
      <c r="I4" s="35" t="s">
        <v>196</v>
      </c>
      <c r="J4" s="74" t="s">
        <v>195</v>
      </c>
      <c r="K4" s="377"/>
      <c r="L4" s="369"/>
    </row>
    <row r="5" spans="1:12" s="42" customFormat="1" ht="36" customHeight="1">
      <c r="A5" s="63" t="s">
        <v>161</v>
      </c>
      <c r="B5" s="64"/>
      <c r="C5" s="65" t="s">
        <v>228</v>
      </c>
      <c r="D5" s="65"/>
      <c r="E5" s="64"/>
      <c r="F5" s="64"/>
      <c r="G5" s="66"/>
      <c r="H5" s="66"/>
      <c r="I5" s="64"/>
      <c r="J5" s="67"/>
      <c r="K5" s="67"/>
      <c r="L5" s="68"/>
    </row>
    <row r="6" spans="1:12" s="42" customFormat="1" ht="36" customHeight="1">
      <c r="A6" s="36" t="s">
        <v>197</v>
      </c>
      <c r="B6" s="37"/>
      <c r="C6" s="38"/>
      <c r="D6" s="38"/>
      <c r="E6" s="62" t="s">
        <v>242</v>
      </c>
      <c r="F6" s="37"/>
      <c r="G6" s="37"/>
      <c r="H6" s="39"/>
      <c r="I6" s="37"/>
      <c r="J6" s="40"/>
      <c r="K6" s="40"/>
      <c r="L6" s="41"/>
    </row>
    <row r="7" spans="1:12" s="42" customFormat="1" ht="36" customHeight="1">
      <c r="A7" s="36" t="s">
        <v>198</v>
      </c>
      <c r="B7" s="37"/>
      <c r="C7" s="38"/>
      <c r="D7" s="38"/>
      <c r="E7" s="48" t="s">
        <v>243</v>
      </c>
      <c r="F7" s="37"/>
      <c r="G7" s="37"/>
      <c r="H7" s="37"/>
      <c r="I7" s="37"/>
      <c r="J7" s="40"/>
      <c r="K7" s="39"/>
      <c r="L7" s="41"/>
    </row>
    <row r="8" spans="1:12" s="42" customFormat="1" ht="36" customHeight="1">
      <c r="A8" s="36" t="s">
        <v>114</v>
      </c>
      <c r="B8" s="37"/>
      <c r="C8" s="38"/>
      <c r="D8" s="38"/>
      <c r="E8" s="37" t="s">
        <v>115</v>
      </c>
      <c r="F8" s="37"/>
      <c r="G8" s="37"/>
      <c r="H8" s="37"/>
      <c r="I8" s="37"/>
      <c r="J8" s="40"/>
      <c r="K8" s="39"/>
      <c r="L8" s="41"/>
    </row>
    <row r="9" spans="1:12" s="42" customFormat="1" ht="36" customHeight="1">
      <c r="A9" s="36" t="s">
        <v>116</v>
      </c>
      <c r="B9" s="37"/>
      <c r="C9" s="38"/>
      <c r="D9" s="38"/>
      <c r="E9" s="37" t="s">
        <v>117</v>
      </c>
      <c r="F9" s="37"/>
      <c r="G9" s="37"/>
      <c r="H9" s="37"/>
      <c r="I9" s="37"/>
      <c r="J9" s="40"/>
      <c r="K9" s="39"/>
      <c r="L9" s="41"/>
    </row>
    <row r="10" spans="1:12" s="42" customFormat="1" ht="36" customHeight="1">
      <c r="A10" s="36" t="s">
        <v>118</v>
      </c>
      <c r="B10" s="37"/>
      <c r="C10" s="38"/>
      <c r="D10" s="38"/>
      <c r="E10" s="37" t="s">
        <v>119</v>
      </c>
      <c r="F10" s="37"/>
      <c r="G10" s="37"/>
      <c r="H10" s="37"/>
      <c r="I10" s="37"/>
      <c r="J10" s="40"/>
      <c r="K10" s="39"/>
      <c r="L10" s="41"/>
    </row>
    <row r="11" spans="1:12" s="42" customFormat="1" ht="36" customHeight="1">
      <c r="A11" s="82" t="s">
        <v>244</v>
      </c>
      <c r="B11" s="37"/>
      <c r="C11" s="38"/>
      <c r="D11" s="38"/>
      <c r="E11" s="62" t="s">
        <v>245</v>
      </c>
      <c r="F11" s="37"/>
      <c r="G11" s="37"/>
      <c r="H11" s="37"/>
      <c r="I11" s="37"/>
      <c r="J11" s="40"/>
      <c r="K11" s="39"/>
      <c r="L11" s="41"/>
    </row>
    <row r="12" spans="1:12" s="42" customFormat="1" ht="36" customHeight="1">
      <c r="A12" s="36" t="s">
        <v>120</v>
      </c>
      <c r="B12" s="37"/>
      <c r="C12" s="38"/>
      <c r="D12" s="38"/>
      <c r="E12" s="62" t="s">
        <v>246</v>
      </c>
      <c r="F12" s="37"/>
      <c r="G12" s="37"/>
      <c r="H12" s="37"/>
      <c r="I12" s="37"/>
      <c r="J12" s="40"/>
      <c r="K12" s="39"/>
      <c r="L12" s="41"/>
    </row>
    <row r="13" spans="1:12" s="42" customFormat="1" ht="36" customHeight="1">
      <c r="A13" s="36" t="s">
        <v>121</v>
      </c>
      <c r="B13" s="37"/>
      <c r="C13" s="38"/>
      <c r="D13" s="38"/>
      <c r="E13" s="62" t="s">
        <v>247</v>
      </c>
      <c r="F13" s="37"/>
      <c r="G13" s="37"/>
      <c r="H13" s="37"/>
      <c r="I13" s="37"/>
      <c r="J13" s="40"/>
      <c r="K13" s="39"/>
      <c r="L13" s="41"/>
    </row>
    <row r="14" spans="1:12" s="42" customFormat="1" ht="36" customHeight="1">
      <c r="A14" s="43" t="s">
        <v>122</v>
      </c>
      <c r="B14" s="37"/>
      <c r="C14" s="38"/>
      <c r="D14" s="38"/>
      <c r="E14" s="37" t="s">
        <v>123</v>
      </c>
      <c r="F14" s="37"/>
      <c r="G14" s="37"/>
      <c r="H14" s="37"/>
      <c r="I14" s="37"/>
      <c r="J14" s="40"/>
      <c r="K14" s="39"/>
      <c r="L14" s="41"/>
    </row>
    <row r="15" spans="1:12" s="42" customFormat="1" ht="36" customHeight="1">
      <c r="A15" s="43"/>
      <c r="B15" s="37"/>
      <c r="C15" s="37"/>
      <c r="D15" s="37"/>
      <c r="E15" s="37"/>
      <c r="F15" s="37"/>
      <c r="G15" s="37"/>
      <c r="H15" s="37"/>
      <c r="I15" s="37"/>
      <c r="J15" s="40"/>
      <c r="K15" s="39"/>
      <c r="L15" s="41"/>
    </row>
    <row r="16" spans="1:12" s="42" customFormat="1" ht="36" customHeight="1">
      <c r="A16" s="36" t="s">
        <v>199</v>
      </c>
      <c r="B16" s="37"/>
      <c r="C16" s="38"/>
      <c r="D16" s="38"/>
      <c r="E16" s="44" t="s">
        <v>124</v>
      </c>
      <c r="F16" s="37"/>
      <c r="G16" s="37"/>
      <c r="H16" s="37"/>
      <c r="I16" s="37"/>
      <c r="J16" s="40"/>
      <c r="K16" s="40"/>
      <c r="L16" s="41"/>
    </row>
    <row r="17" spans="1:12" s="42" customFormat="1" ht="36" customHeight="1">
      <c r="A17" s="36" t="s">
        <v>200</v>
      </c>
      <c r="B17" s="37"/>
      <c r="C17" s="38"/>
      <c r="D17" s="38"/>
      <c r="E17" s="62" t="s">
        <v>248</v>
      </c>
      <c r="F17" s="37"/>
      <c r="G17" s="37"/>
      <c r="H17" s="37"/>
      <c r="I17" s="37"/>
      <c r="J17" s="40"/>
      <c r="K17" s="39"/>
      <c r="L17" s="41"/>
    </row>
    <row r="18" spans="1:12" s="42" customFormat="1" ht="36" customHeight="1">
      <c r="A18" s="36" t="s">
        <v>201</v>
      </c>
      <c r="B18" s="37"/>
      <c r="C18" s="38"/>
      <c r="D18" s="38"/>
      <c r="E18" s="37" t="s">
        <v>202</v>
      </c>
      <c r="F18" s="37"/>
      <c r="G18" s="37"/>
      <c r="H18" s="37"/>
      <c r="I18" s="37"/>
      <c r="J18" s="40"/>
      <c r="K18" s="39"/>
      <c r="L18" s="41"/>
    </row>
    <row r="19" spans="1:12" s="42" customFormat="1" ht="36" customHeight="1">
      <c r="A19" s="36" t="s">
        <v>203</v>
      </c>
      <c r="B19" s="37"/>
      <c r="C19" s="38"/>
      <c r="D19" s="38"/>
      <c r="E19" s="37" t="s">
        <v>204</v>
      </c>
      <c r="F19" s="37"/>
      <c r="G19" s="37"/>
      <c r="H19" s="37"/>
      <c r="I19" s="37"/>
      <c r="J19" s="40"/>
      <c r="K19" s="40"/>
      <c r="L19" s="41"/>
    </row>
    <row r="20" spans="1:12" s="42" customFormat="1" ht="36" customHeight="1">
      <c r="A20" s="36" t="s">
        <v>205</v>
      </c>
      <c r="B20" s="37"/>
      <c r="C20" s="38"/>
      <c r="D20" s="38"/>
      <c r="E20" s="62" t="s">
        <v>249</v>
      </c>
      <c r="F20" s="37"/>
      <c r="G20" s="37"/>
      <c r="H20" s="37"/>
      <c r="I20" s="37"/>
      <c r="J20" s="40"/>
      <c r="K20" s="39"/>
      <c r="L20" s="41"/>
    </row>
    <row r="21" spans="1:12" s="42" customFormat="1" ht="36" customHeight="1">
      <c r="A21" s="36" t="s">
        <v>206</v>
      </c>
      <c r="B21" s="37"/>
      <c r="C21" s="38"/>
      <c r="D21" s="38"/>
      <c r="E21" s="37"/>
      <c r="F21" s="37"/>
      <c r="G21" s="37"/>
      <c r="H21" s="37"/>
      <c r="I21" s="37"/>
      <c r="J21" s="40"/>
      <c r="K21" s="40"/>
      <c r="L21" s="41"/>
    </row>
    <row r="22" spans="1:12" s="42" customFormat="1" ht="44.25" customHeight="1">
      <c r="A22" s="43"/>
      <c r="B22" s="37"/>
      <c r="C22" s="37"/>
      <c r="D22" s="38"/>
      <c r="E22" s="37"/>
      <c r="F22" s="37"/>
      <c r="G22" s="37"/>
      <c r="H22" s="37"/>
      <c r="I22" s="37"/>
      <c r="J22" s="40"/>
      <c r="K22" s="40"/>
      <c r="L22" s="41"/>
    </row>
    <row r="23" spans="1:12" ht="24" customHeight="1">
      <c r="A23" s="36"/>
      <c r="B23" s="38"/>
      <c r="C23" s="38"/>
      <c r="D23" s="38"/>
      <c r="E23" s="38"/>
      <c r="F23" s="38"/>
      <c r="G23" s="38"/>
      <c r="H23" s="38"/>
      <c r="I23" s="38"/>
      <c r="J23" s="69"/>
      <c r="K23" s="69"/>
      <c r="L23" s="70"/>
    </row>
    <row r="24" spans="1:12" ht="24" customHeight="1">
      <c r="A24" s="36"/>
      <c r="B24" s="38"/>
      <c r="C24" s="38"/>
      <c r="D24" s="38"/>
      <c r="E24" s="38"/>
      <c r="F24" s="38"/>
      <c r="G24" s="38"/>
      <c r="H24" s="38"/>
      <c r="I24" s="38"/>
      <c r="J24" s="69"/>
      <c r="K24" s="69"/>
      <c r="L24" s="70"/>
    </row>
    <row r="25" spans="1:12" ht="24" customHeight="1">
      <c r="A25" s="36"/>
      <c r="B25" s="38"/>
      <c r="C25" s="38"/>
      <c r="D25" s="38"/>
      <c r="E25" s="38"/>
      <c r="F25" s="38"/>
      <c r="G25" s="38"/>
      <c r="H25" s="38"/>
      <c r="I25" s="38"/>
      <c r="J25" s="69"/>
      <c r="K25" s="69"/>
      <c r="L25" s="70"/>
    </row>
    <row r="26" spans="1:12" ht="24" customHeight="1">
      <c r="A26" s="36"/>
      <c r="B26" s="38"/>
      <c r="C26" s="38"/>
      <c r="D26" s="38"/>
      <c r="E26" s="38"/>
      <c r="F26" s="38"/>
      <c r="G26" s="38"/>
      <c r="H26" s="38"/>
      <c r="I26" s="38"/>
      <c r="J26" s="69"/>
      <c r="K26" s="69"/>
      <c r="L26" s="70"/>
    </row>
    <row r="27" spans="1:12" ht="24" customHeight="1">
      <c r="A27" s="36"/>
      <c r="B27" s="38"/>
      <c r="C27" s="38"/>
      <c r="D27" s="38"/>
      <c r="E27" s="38"/>
      <c r="F27" s="38"/>
      <c r="G27" s="38"/>
      <c r="H27" s="38"/>
      <c r="I27" s="38"/>
      <c r="J27" s="69"/>
      <c r="K27" s="69"/>
      <c r="L27" s="70"/>
    </row>
    <row r="28" spans="1:12" ht="24" customHeight="1">
      <c r="A28" s="36"/>
      <c r="B28" s="38"/>
      <c r="C28" s="38"/>
      <c r="D28" s="38"/>
      <c r="E28" s="38"/>
      <c r="F28" s="38"/>
      <c r="G28" s="38"/>
      <c r="H28" s="38"/>
      <c r="I28" s="38"/>
      <c r="J28" s="69"/>
      <c r="K28" s="69"/>
      <c r="L28" s="70"/>
    </row>
    <row r="29" spans="1:12" ht="24" customHeight="1">
      <c r="A29" s="49"/>
      <c r="B29" s="45"/>
      <c r="C29" s="45"/>
      <c r="D29" s="45"/>
      <c r="E29" s="45"/>
      <c r="F29" s="45"/>
      <c r="G29" s="45"/>
      <c r="H29" s="45"/>
      <c r="I29" s="45"/>
      <c r="J29" s="71"/>
      <c r="K29" s="71"/>
      <c r="L29" s="72"/>
    </row>
  </sheetData>
  <mergeCells count="10">
    <mergeCell ref="L3:L4"/>
    <mergeCell ref="A1:K1"/>
    <mergeCell ref="G3:H3"/>
    <mergeCell ref="I3:J3"/>
    <mergeCell ref="A3:A4"/>
    <mergeCell ref="E3:F3"/>
    <mergeCell ref="D3:D4"/>
    <mergeCell ref="B3:B4"/>
    <mergeCell ref="C3:C4"/>
    <mergeCell ref="K3:K4"/>
  </mergeCells>
  <phoneticPr fontId="11" type="noConversion"/>
  <printOptions horizontalCentered="1"/>
  <pageMargins left="0.39370078740157483" right="0.37" top="0.78740157480314965" bottom="0.39370078740157483" header="0.19685039370078741" footer="0.19685039370078741"/>
  <pageSetup paperSize="9" scale="80" orientation="portrait" horizontalDpi="300" vertic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7</vt:i4>
      </vt:variant>
    </vt:vector>
  </HeadingPairs>
  <TitlesOfParts>
    <vt:vector size="17" baseType="lpstr">
      <vt:lpstr>설계서 표지</vt:lpstr>
      <vt:lpstr>설계설명서</vt:lpstr>
      <vt:lpstr>설계내역서</vt:lpstr>
      <vt:lpstr>예정공정표</vt:lpstr>
      <vt:lpstr>원가계산서</vt:lpstr>
      <vt:lpstr>내역서</vt:lpstr>
      <vt:lpstr>철거발생품</vt:lpstr>
      <vt:lpstr>수량산출(공종별)</vt:lpstr>
      <vt:lpstr>제잡표지</vt:lpstr>
      <vt:lpstr>철거발생품간지</vt:lpstr>
      <vt:lpstr>내역서!Print_Area</vt:lpstr>
      <vt:lpstr>설계내역서!Print_Area</vt:lpstr>
      <vt:lpstr>'수량산출(공종별)'!Print_Area</vt:lpstr>
      <vt:lpstr>예정공정표!Print_Area</vt:lpstr>
      <vt:lpstr>원가계산서!Print_Area</vt:lpstr>
      <vt:lpstr>철거발생품!Print_Area</vt:lpstr>
      <vt:lpstr>내역서!Print_Titles</vt:lpstr>
    </vt:vector>
  </TitlesOfParts>
  <Company>KOREA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윤영선</dc:creator>
  <cp:lastModifiedBy>서울 메트로</cp:lastModifiedBy>
  <cp:lastPrinted>2019-12-18T01:31:04Z</cp:lastPrinted>
  <dcterms:created xsi:type="dcterms:W3CDTF">2007-03-21T08:07:28Z</dcterms:created>
  <dcterms:modified xsi:type="dcterms:W3CDTF">2019-12-27T08:53:39Z</dcterms:modified>
</cp:coreProperties>
</file>